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5.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Hersh yadav\Desktop\"/>
    </mc:Choice>
  </mc:AlternateContent>
  <xr:revisionPtr revIDLastSave="0" documentId="13_ncr:1_{A1C6E25A-A4BA-4E24-B500-53FBF24AE416}" xr6:coauthVersionLast="47" xr6:coauthVersionMax="47" xr10:uidLastSave="{00000000-0000-0000-0000-000000000000}"/>
  <bookViews>
    <workbookView xWindow="20370" yWindow="-4875" windowWidth="29040" windowHeight="15720" tabRatio="958" xr2:uid="{4A5CE492-6A2C-40CA-BC32-ABCDF8468051}"/>
  </bookViews>
  <sheets>
    <sheet name="Travel Claim Form" sheetId="1" r:id="rId1"/>
    <sheet name="Travel Vouched(attach receipts)" sheetId="6" r:id="rId2"/>
    <sheet name="Travel Unvouched - Mileage" sheetId="4" r:id="rId3"/>
    <sheet name="Subsistence Vouched" sheetId="7" r:id="rId4"/>
    <sheet name="Subsistence Unvouched" sheetId="8" r:id="rId5"/>
    <sheet name="Breakdown of Charge" sheetId="5" state="veryHidden" r:id="rId6"/>
    <sheet name="Sheet1" sheetId="9" state="veryHidden" r:id="rId7"/>
  </sheets>
  <definedNames>
    <definedName name="_xlnm._FilterDatabase" localSheetId="5" hidden="1">'Breakdown of Charge'!$A$2:$D$75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7" l="1"/>
  <c r="F25" i="7"/>
  <c r="F24" i="7"/>
  <c r="F23" i="7"/>
  <c r="F22" i="7"/>
  <c r="F21" i="7"/>
  <c r="F20" i="7"/>
  <c r="F19" i="7"/>
  <c r="F18" i="7"/>
  <c r="F17" i="7"/>
  <c r="F16" i="7"/>
  <c r="F15" i="7"/>
  <c r="F14" i="7"/>
  <c r="F13" i="7"/>
  <c r="F12" i="7"/>
  <c r="F11" i="7"/>
  <c r="F10" i="7"/>
  <c r="F9" i="7"/>
  <c r="F8" i="7"/>
  <c r="F7" i="7"/>
  <c r="F6" i="7"/>
  <c r="F5" i="7"/>
  <c r="F23" i="6"/>
  <c r="F29" i="6"/>
  <c r="F28" i="6"/>
  <c r="F27" i="6"/>
  <c r="F26" i="6"/>
  <c r="F22" i="6"/>
  <c r="F21" i="6"/>
  <c r="F20" i="6"/>
  <c r="F19" i="6"/>
  <c r="F15" i="6"/>
  <c r="F14" i="6"/>
  <c r="F13" i="6"/>
  <c r="F12" i="6"/>
  <c r="F8" i="6"/>
  <c r="F7" i="6"/>
  <c r="F6" i="6"/>
  <c r="F5" i="6"/>
  <c r="C4" i="5" l="1"/>
  <c r="H32" i="4"/>
  <c r="H31" i="4"/>
  <c r="H30" i="4"/>
  <c r="H29" i="4"/>
  <c r="H28" i="4"/>
  <c r="H27" i="4"/>
  <c r="H26" i="4"/>
  <c r="H25" i="4"/>
  <c r="H24" i="4"/>
  <c r="H23" i="4"/>
  <c r="H22" i="4"/>
  <c r="H21" i="4"/>
  <c r="H20" i="4"/>
  <c r="H19" i="4"/>
  <c r="H18" i="4"/>
  <c r="H17" i="4"/>
  <c r="H16" i="4"/>
  <c r="H15" i="4"/>
  <c r="H14" i="4"/>
  <c r="D38" i="5"/>
  <c r="C30" i="5" l="1"/>
  <c r="A15" i="5"/>
  <c r="B15" i="5"/>
  <c r="H33" i="4"/>
  <c r="D75" i="5"/>
  <c r="D74" i="5"/>
  <c r="D73" i="5"/>
  <c r="D72" i="5"/>
  <c r="D71" i="5"/>
  <c r="D70" i="5"/>
  <c r="D69" i="5"/>
  <c r="D68" i="5"/>
  <c r="D67" i="5"/>
  <c r="D66" i="5"/>
  <c r="D65" i="5"/>
  <c r="D64" i="5"/>
  <c r="D63" i="5"/>
  <c r="D62" i="5"/>
  <c r="D61" i="5"/>
  <c r="D32" i="5"/>
  <c r="D28" i="5"/>
  <c r="D20" i="5"/>
  <c r="D15" i="5"/>
  <c r="D14" i="5"/>
  <c r="D7" i="5"/>
  <c r="C75" i="5"/>
  <c r="B75" i="5"/>
  <c r="A75" i="5"/>
  <c r="C74" i="5"/>
  <c r="B74" i="5"/>
  <c r="A74" i="5"/>
  <c r="C73" i="5"/>
  <c r="B73" i="5"/>
  <c r="A73" i="5"/>
  <c r="C72" i="5"/>
  <c r="B72" i="5"/>
  <c r="A72" i="5"/>
  <c r="C71" i="5"/>
  <c r="B71" i="5"/>
  <c r="A71" i="5"/>
  <c r="C70" i="5"/>
  <c r="B70" i="5"/>
  <c r="A70" i="5"/>
  <c r="C69" i="5"/>
  <c r="B69" i="5"/>
  <c r="A69" i="5"/>
  <c r="C68" i="5"/>
  <c r="B68" i="5"/>
  <c r="A68" i="5"/>
  <c r="C67" i="5"/>
  <c r="B67" i="5"/>
  <c r="A67" i="5"/>
  <c r="C66" i="5"/>
  <c r="B66" i="5"/>
  <c r="A66" i="5"/>
  <c r="C65" i="5"/>
  <c r="B65" i="5"/>
  <c r="A65" i="5"/>
  <c r="C64" i="5"/>
  <c r="B64" i="5"/>
  <c r="A64" i="5"/>
  <c r="C63" i="5"/>
  <c r="B63" i="5"/>
  <c r="A63" i="5"/>
  <c r="C62" i="5"/>
  <c r="B62" i="5"/>
  <c r="A62" i="5"/>
  <c r="C61" i="5"/>
  <c r="B61" i="5"/>
  <c r="A61" i="5"/>
  <c r="C60" i="5"/>
  <c r="B60" i="5"/>
  <c r="A60" i="5"/>
  <c r="C59" i="5"/>
  <c r="B59" i="5"/>
  <c r="A59" i="5"/>
  <c r="C58" i="5"/>
  <c r="B58" i="5"/>
  <c r="A58" i="5"/>
  <c r="C57" i="5"/>
  <c r="B57" i="5"/>
  <c r="A57" i="5"/>
  <c r="C56" i="5"/>
  <c r="B56" i="5"/>
  <c r="A56" i="5"/>
  <c r="C55" i="5"/>
  <c r="B55" i="5"/>
  <c r="A55" i="5"/>
  <c r="C54" i="5"/>
  <c r="B54" i="5"/>
  <c r="A54" i="5"/>
  <c r="C53" i="5"/>
  <c r="B53" i="5"/>
  <c r="A53" i="5"/>
  <c r="C52" i="5"/>
  <c r="B52" i="5"/>
  <c r="A52" i="5"/>
  <c r="C51" i="5"/>
  <c r="B51" i="5"/>
  <c r="A51" i="5"/>
  <c r="C50" i="5"/>
  <c r="B50" i="5"/>
  <c r="A50" i="5"/>
  <c r="C49" i="5"/>
  <c r="B49" i="5"/>
  <c r="A49" i="5"/>
  <c r="C48" i="5"/>
  <c r="B48" i="5"/>
  <c r="A48" i="5"/>
  <c r="C47" i="5"/>
  <c r="B47" i="5"/>
  <c r="A47" i="5"/>
  <c r="C46" i="5"/>
  <c r="B46" i="5"/>
  <c r="A46" i="5"/>
  <c r="C45" i="5"/>
  <c r="B45" i="5"/>
  <c r="A45" i="5"/>
  <c r="C44" i="5"/>
  <c r="B44" i="5"/>
  <c r="A44" i="5"/>
  <c r="C43" i="5"/>
  <c r="B43" i="5"/>
  <c r="A43" i="5"/>
  <c r="C42" i="5"/>
  <c r="B42" i="5"/>
  <c r="A42" i="5"/>
  <c r="C41" i="5"/>
  <c r="B41" i="5"/>
  <c r="A41" i="5"/>
  <c r="C40" i="5"/>
  <c r="B40" i="5"/>
  <c r="A40" i="5"/>
  <c r="C39" i="5"/>
  <c r="B39" i="5"/>
  <c r="A39" i="5"/>
  <c r="C37" i="5"/>
  <c r="B37" i="5"/>
  <c r="A37" i="5"/>
  <c r="C36" i="5"/>
  <c r="B36" i="5"/>
  <c r="A36" i="5"/>
  <c r="C35" i="5"/>
  <c r="B35" i="5"/>
  <c r="A35" i="5"/>
  <c r="C34" i="5"/>
  <c r="B34" i="5"/>
  <c r="A34" i="5"/>
  <c r="C33" i="5"/>
  <c r="B33" i="5"/>
  <c r="A33" i="5"/>
  <c r="C32" i="5"/>
  <c r="B32" i="5"/>
  <c r="A32" i="5"/>
  <c r="C31" i="5"/>
  <c r="B31" i="5"/>
  <c r="A31" i="5"/>
  <c r="B30" i="5"/>
  <c r="A30" i="5"/>
  <c r="C29" i="5"/>
  <c r="B29" i="5"/>
  <c r="A29" i="5"/>
  <c r="C28" i="5"/>
  <c r="B28" i="5"/>
  <c r="A28" i="5"/>
  <c r="C27" i="5"/>
  <c r="B27" i="5"/>
  <c r="A27" i="5"/>
  <c r="C26" i="5"/>
  <c r="B26" i="5"/>
  <c r="A26" i="5"/>
  <c r="C25" i="5"/>
  <c r="B25" i="5"/>
  <c r="A25" i="5"/>
  <c r="C24" i="5"/>
  <c r="B24" i="5"/>
  <c r="A24" i="5"/>
  <c r="C23" i="5"/>
  <c r="B23" i="5"/>
  <c r="A23" i="5"/>
  <c r="C22" i="5"/>
  <c r="B22" i="5"/>
  <c r="A22" i="5"/>
  <c r="C21" i="5"/>
  <c r="B21" i="5"/>
  <c r="A21" i="5"/>
  <c r="C20" i="5"/>
  <c r="B20" i="5"/>
  <c r="A20" i="5"/>
  <c r="C19" i="5"/>
  <c r="C18" i="5"/>
  <c r="C17" i="5"/>
  <c r="C16" i="5"/>
  <c r="B19" i="5"/>
  <c r="B18" i="5"/>
  <c r="B17" i="5"/>
  <c r="B16" i="5"/>
  <c r="A19" i="5"/>
  <c r="A18" i="5"/>
  <c r="A17" i="5"/>
  <c r="A16" i="5"/>
  <c r="C15" i="5"/>
  <c r="C14" i="5"/>
  <c r="C13" i="5"/>
  <c r="C12" i="5"/>
  <c r="B14" i="5"/>
  <c r="B13" i="5"/>
  <c r="B12" i="5"/>
  <c r="A14" i="5"/>
  <c r="A13" i="5"/>
  <c r="A12" i="5"/>
  <c r="C11" i="5"/>
  <c r="B11" i="5"/>
  <c r="A11" i="5"/>
  <c r="C10" i="5"/>
  <c r="B10" i="5"/>
  <c r="A10" i="5"/>
  <c r="C9" i="5"/>
  <c r="B9" i="5"/>
  <c r="A9" i="5"/>
  <c r="C8" i="5"/>
  <c r="B8" i="5"/>
  <c r="A8" i="5"/>
  <c r="C7" i="5"/>
  <c r="C6" i="5"/>
  <c r="C5" i="5"/>
  <c r="B7" i="5"/>
  <c r="B6" i="5"/>
  <c r="B5" i="5"/>
  <c r="B4" i="5"/>
  <c r="A7" i="5"/>
  <c r="A6" i="5"/>
  <c r="A5" i="5"/>
  <c r="A4" i="5"/>
  <c r="D37" i="5"/>
  <c r="D36" i="5"/>
  <c r="D35" i="5"/>
  <c r="D34" i="5"/>
  <c r="D33" i="5"/>
  <c r="D31" i="5"/>
  <c r="D30" i="5"/>
  <c r="D29" i="5"/>
  <c r="D27" i="5"/>
  <c r="D26" i="5"/>
  <c r="D25" i="5"/>
  <c r="D24" i="5"/>
  <c r="D23" i="5"/>
  <c r="D22" i="5"/>
  <c r="D21" i="5"/>
  <c r="D60" i="5"/>
  <c r="D59" i="5"/>
  <c r="D58" i="5"/>
  <c r="D57" i="5"/>
  <c r="D56" i="5"/>
  <c r="D55" i="5"/>
  <c r="D54" i="5"/>
  <c r="D53" i="5"/>
  <c r="D52" i="5"/>
  <c r="D51" i="5"/>
  <c r="D50" i="5"/>
  <c r="D49" i="5"/>
  <c r="D48" i="5"/>
  <c r="D47" i="5"/>
  <c r="D46" i="5"/>
  <c r="D45" i="5"/>
  <c r="D44" i="5"/>
  <c r="D43" i="5"/>
  <c r="D42" i="5"/>
  <c r="D41" i="5"/>
  <c r="D40" i="5"/>
  <c r="D39" i="5"/>
  <c r="D19" i="5"/>
  <c r="D18" i="5"/>
  <c r="D17" i="5"/>
  <c r="D16" i="5"/>
  <c r="D13" i="5"/>
  <c r="D12" i="5"/>
  <c r="D11" i="5"/>
  <c r="D10" i="5"/>
  <c r="D9" i="5"/>
  <c r="D8" i="5"/>
  <c r="D6" i="5"/>
  <c r="D5" i="5"/>
  <c r="D4" i="5"/>
  <c r="E19" i="5" l="1"/>
  <c r="E60" i="5"/>
  <c r="E38" i="5"/>
  <c r="E75" i="5"/>
  <c r="D77" i="5"/>
  <c r="P7" i="9"/>
  <c r="O5" i="9"/>
  <c r="F27" i="7"/>
  <c r="F30" i="1" s="1"/>
  <c r="F9" i="6"/>
  <c r="F16" i="1" s="1"/>
  <c r="F16" i="6"/>
  <c r="F17" i="1" s="1"/>
  <c r="F18" i="1"/>
  <c r="F30" i="6"/>
  <c r="F19" i="1" s="1"/>
  <c r="F31" i="6" l="1"/>
  <c r="G20" i="8"/>
  <c r="F34" i="1" s="1"/>
  <c r="F35" i="1" s="1"/>
  <c r="F31" i="1"/>
  <c r="F20" i="1"/>
  <c r="F23" i="1" l="1"/>
  <c r="F24" i="1" s="1"/>
  <c r="F37" i="1" s="1"/>
  <c r="F39" i="1" l="1"/>
</calcChain>
</file>

<file path=xl/sharedStrings.xml><?xml version="1.0" encoding="utf-8"?>
<sst xmlns="http://schemas.openxmlformats.org/spreadsheetml/2006/main" count="242" uniqueCount="171">
  <si>
    <t>Name</t>
  </si>
  <si>
    <t>Travel Vouched</t>
  </si>
  <si>
    <t>Travel Unvouched</t>
  </si>
  <si>
    <t>Car Details for Mileage Claims Only:</t>
  </si>
  <si>
    <t>Make &amp; Model of Car</t>
  </si>
  <si>
    <t>Car Reg Number</t>
  </si>
  <si>
    <t>Engine Capacity of Car (c.c.)</t>
  </si>
  <si>
    <t>Electric Vehicle</t>
  </si>
  <si>
    <t>Departure Date</t>
  </si>
  <si>
    <t>Claim Total:</t>
  </si>
  <si>
    <t>Total Euro</t>
  </si>
  <si>
    <t>Flight costs</t>
  </si>
  <si>
    <t>Taxis</t>
  </si>
  <si>
    <t>Bus/Train fares</t>
  </si>
  <si>
    <t>Total Travel Vouched</t>
  </si>
  <si>
    <t>Travel vouched - other</t>
  </si>
  <si>
    <t>Mileage</t>
  </si>
  <si>
    <t>Subsistence vouched</t>
  </si>
  <si>
    <t>Total Travel Unvouched</t>
  </si>
  <si>
    <t>Total Subsistence Vouched</t>
  </si>
  <si>
    <t>Subsistence Unvouched</t>
  </si>
  <si>
    <t>Total Subsistence Unvouched</t>
  </si>
  <si>
    <t>Advance issued</t>
  </si>
  <si>
    <t>Amount payable</t>
  </si>
  <si>
    <t>Email Address:</t>
  </si>
  <si>
    <t>Breakdown of Charge:</t>
  </si>
  <si>
    <t>Conference Allowance 
(no coding required)</t>
  </si>
  <si>
    <t>Amount €</t>
  </si>
  <si>
    <t>Total</t>
  </si>
  <si>
    <t>Cost Centre
(4 Digit Code)</t>
  </si>
  <si>
    <t>Expense Code 
(5 Digit Code)</t>
  </si>
  <si>
    <t>Research / D Code 
(R , V or D Code)</t>
  </si>
  <si>
    <t>Return Date</t>
  </si>
  <si>
    <t>Departure Point &amp; Destination</t>
  </si>
  <si>
    <t>Purpose of Journey 
(confimation to be attached to claim)</t>
  </si>
  <si>
    <t>No. of Kms (mileage)</t>
  </si>
  <si>
    <t>Travel Expense Amount (€)</t>
  </si>
  <si>
    <t>Click here to go back to main form</t>
  </si>
  <si>
    <t>Details</t>
  </si>
  <si>
    <t>Total Flight</t>
  </si>
  <si>
    <t>Total Taxi</t>
  </si>
  <si>
    <t>Total Bus/Train</t>
  </si>
  <si>
    <t>Total Other</t>
  </si>
  <si>
    <t>Date</t>
  </si>
  <si>
    <t>Location</t>
  </si>
  <si>
    <t>Cost Centre 
(4 Digit Code)</t>
  </si>
  <si>
    <t>Dates From</t>
  </si>
  <si>
    <t>Dates To</t>
  </si>
  <si>
    <t>UCD Address (School/Unit):</t>
  </si>
  <si>
    <t>Particulars</t>
  </si>
  <si>
    <t>(Please make sure to attach supporting documents)</t>
  </si>
  <si>
    <t>Enter Details</t>
  </si>
  <si>
    <t>REQUIRED FOR CLAIM REIMBURSEMENT</t>
  </si>
  <si>
    <t>I certify that my motor insurance policy provides cover for business use</t>
  </si>
  <si>
    <t>Signature</t>
  </si>
  <si>
    <t xml:space="preserve">VOUCHED SUBSISTENCE (Attach receipts) </t>
  </si>
  <si>
    <t>Arrival Time</t>
  </si>
  <si>
    <t>Departure Time</t>
  </si>
  <si>
    <t>Please Note : Subsistence can only be claimed from time of arrival to time of departure.</t>
  </si>
  <si>
    <t>TRAVEL EXPENSE CLAIM FORM</t>
  </si>
  <si>
    <t>Claim Authorised by</t>
  </si>
  <si>
    <t>TRAVEL VOUCHED</t>
  </si>
  <si>
    <t>UNVOUCHED TRAVEL - MILEAGE</t>
  </si>
  <si>
    <t>Details of trip:</t>
  </si>
  <si>
    <r>
      <t xml:space="preserve">          I certify that the expenses claimed here have been incurred by me on university business and are not payable by any other agency . 
</t>
    </r>
    <r>
      <rPr>
        <b/>
        <sz val="11"/>
        <color theme="1"/>
        <rFont val="Calibri"/>
        <family val="2"/>
        <scheme val="minor"/>
      </rPr>
      <t xml:space="preserve">          Signature of Claimant    ….......................</t>
    </r>
  </si>
  <si>
    <t>Engine Capacity</t>
  </si>
  <si>
    <t>0-1200</t>
  </si>
  <si>
    <t>1201-1500</t>
  </si>
  <si>
    <t>1501- 10000</t>
  </si>
  <si>
    <t>0-1500km</t>
  </si>
  <si>
    <t>1501-5500km</t>
  </si>
  <si>
    <t>5501-25000km</t>
  </si>
  <si>
    <t>25000-100000km</t>
  </si>
  <si>
    <t>CC</t>
  </si>
  <si>
    <t>KM</t>
  </si>
  <si>
    <t>Currency Amount</t>
  </si>
  <si>
    <t>Currency Code</t>
  </si>
  <si>
    <t xml:space="preserve">USD - United States Dollar </t>
  </si>
  <si>
    <t xml:space="preserve">EUR - Euro </t>
  </si>
  <si>
    <t xml:space="preserve">JPY - Japanese Yen </t>
  </si>
  <si>
    <t xml:space="preserve">GBP - British Pound Sterling </t>
  </si>
  <si>
    <t xml:space="preserve">AUD - Australian Dollar </t>
  </si>
  <si>
    <t xml:space="preserve">CAD - Canadian Dollar </t>
  </si>
  <si>
    <t xml:space="preserve">CHF - Swiss Franc </t>
  </si>
  <si>
    <t xml:space="preserve">CNY - Chinese Yuan </t>
  </si>
  <si>
    <t xml:space="preserve">SEK - Swedish Krona </t>
  </si>
  <si>
    <t xml:space="preserve">NZD - New Zealand Dollar </t>
  </si>
  <si>
    <t xml:space="preserve">MXN - Mexican Peso </t>
  </si>
  <si>
    <t xml:space="preserve">SGD - Singapore Dollar </t>
  </si>
  <si>
    <t xml:space="preserve">HKD - Hong Kong Dollar </t>
  </si>
  <si>
    <t xml:space="preserve">NOK - Norwegian Krone </t>
  </si>
  <si>
    <t xml:space="preserve">KRW - South Korean Won </t>
  </si>
  <si>
    <t xml:space="preserve">TRY - Turkish Lira </t>
  </si>
  <si>
    <t xml:space="preserve">RUB - Russian Ruble </t>
  </si>
  <si>
    <t xml:space="preserve">INR - Indian Rupee </t>
  </si>
  <si>
    <t xml:space="preserve">BRL - Brazilian Real </t>
  </si>
  <si>
    <t xml:space="preserve">ZAR - South African Rand </t>
  </si>
  <si>
    <t xml:space="preserve">SAR - Saudi Riyal </t>
  </si>
  <si>
    <t xml:space="preserve">AED - United Arab Emirates Dirham </t>
  </si>
  <si>
    <t xml:space="preserve">THB - Thai Baht </t>
  </si>
  <si>
    <t xml:space="preserve">MYR - Malaysian Ringgit </t>
  </si>
  <si>
    <t xml:space="preserve">IDR - Indonesian Rupiah </t>
  </si>
  <si>
    <t xml:space="preserve">COP - Colombian Peso </t>
  </si>
  <si>
    <t xml:space="preserve">DKK - Danish Krone </t>
  </si>
  <si>
    <t xml:space="preserve">PLN - Polish Złoty </t>
  </si>
  <si>
    <t xml:space="preserve">ILS - Israeli Shekel </t>
  </si>
  <si>
    <t xml:space="preserve">EGP - Egyptian Pound </t>
  </si>
  <si>
    <t xml:space="preserve">ARS - Argentine Peso </t>
  </si>
  <si>
    <t xml:space="preserve">CLP - Chilean Peso </t>
  </si>
  <si>
    <t xml:space="preserve">PHP - Philippine Peso </t>
  </si>
  <si>
    <t xml:space="preserve">PKR - Pakistani Rupee </t>
  </si>
  <si>
    <t xml:space="preserve">KWD - Kuwaiti Dinar </t>
  </si>
  <si>
    <t xml:space="preserve">QAR - Qatari Riyal </t>
  </si>
  <si>
    <t xml:space="preserve">VES - Venezuelan Bolívar </t>
  </si>
  <si>
    <t xml:space="preserve">NGN - Nigerian Naira </t>
  </si>
  <si>
    <t xml:space="preserve">HUF - Hungarian Forint </t>
  </si>
  <si>
    <t xml:space="preserve">CZK - Czech Koruna </t>
  </si>
  <si>
    <t xml:space="preserve">RON - Romanian Leu </t>
  </si>
  <si>
    <t xml:space="preserve">MAD - Moroccan Dirham </t>
  </si>
  <si>
    <t xml:space="preserve">OMR - Omani Rial </t>
  </si>
  <si>
    <t xml:space="preserve">JOD - Jordanian Dinar </t>
  </si>
  <si>
    <t xml:space="preserve">BHD - Bahraini Dinar </t>
  </si>
  <si>
    <t xml:space="preserve">VND - Vietnamese Dong </t>
  </si>
  <si>
    <t xml:space="preserve">CRC - Costa Rican Colón </t>
  </si>
  <si>
    <t xml:space="preserve">KZT - Kazakhstani Tenge </t>
  </si>
  <si>
    <t xml:space="preserve">UAH - Ukrainian Hryvnia </t>
  </si>
  <si>
    <t xml:space="preserve">PEN - Peruvian Sol </t>
  </si>
  <si>
    <t>Exchange Rate
Used</t>
  </si>
  <si>
    <t>Expense Amount €</t>
  </si>
  <si>
    <t>Subsistence</t>
  </si>
  <si>
    <t>Travel vouched - other (tolls, parking, event registration, etc)</t>
  </si>
  <si>
    <t>Vouched Subsistence (accommodation - meals - refreshments)</t>
  </si>
  <si>
    <r>
      <rPr>
        <b/>
        <sz val="18"/>
        <color theme="1"/>
        <rFont val="Calibri"/>
        <family val="2"/>
        <scheme val="minor"/>
      </rPr>
      <t xml:space="preserve"> Please Note: </t>
    </r>
    <r>
      <rPr>
        <sz val="18"/>
        <color theme="1"/>
        <rFont val="Calibri"/>
        <family val="2"/>
        <scheme val="minor"/>
      </rPr>
      <t>If the meal/subsistence costs of other employees/guests are claimed, please details the names of the attendees.</t>
    </r>
  </si>
  <si>
    <t>Calculation of Subsistence</t>
  </si>
  <si>
    <t>Personnel Number: (Starts with "P")</t>
  </si>
  <si>
    <t>P01000000</t>
  </si>
  <si>
    <t>Travel 
Unvouched</t>
  </si>
  <si>
    <t>Subsistance 
Vouched</t>
  </si>
  <si>
    <t>Subsistance
Unvouched</t>
  </si>
  <si>
    <t>Subsistence Vouched</t>
  </si>
  <si>
    <t>Travel Unvouched - Mileage</t>
  </si>
  <si>
    <t>Travel Vouched(attach receipts)</t>
  </si>
  <si>
    <t>Expense Code
(5 Digit Code)</t>
  </si>
  <si>
    <t>Band1 (0-1,500km)</t>
  </si>
  <si>
    <t>Band 2 (1,501-5,500km)</t>
  </si>
  <si>
    <t>Band 3 (5,501-25,000km)</t>
  </si>
  <si>
    <t>Band 4 (25,001km and Over)</t>
  </si>
  <si>
    <t>Upto 1,200cc</t>
  </si>
  <si>
    <t>1,201cc to 1,500cc</t>
  </si>
  <si>
    <t>1,501 cc and over</t>
  </si>
  <si>
    <t>41.80 cent</t>
  </si>
  <si>
    <t>72.64 cent</t>
  </si>
  <si>
    <t>31.78 cent</t>
  </si>
  <si>
    <t>20.56 cent</t>
  </si>
  <si>
    <t>43.40 cent</t>
  </si>
  <si>
    <t>79.18 cent</t>
  </si>
  <si>
    <t>31.79 cent</t>
  </si>
  <si>
    <t>23.85 cent</t>
  </si>
  <si>
    <t>25.87 cent</t>
  </si>
  <si>
    <t>39.22 cent</t>
  </si>
  <si>
    <t>90.63 cent</t>
  </si>
  <si>
    <t>51.82 cent</t>
  </si>
  <si>
    <t>Mileage Matrix</t>
  </si>
  <si>
    <t>Bands/Engine Size</t>
  </si>
  <si>
    <r>
      <rPr>
        <b/>
        <sz val="11"/>
        <color theme="1"/>
        <rFont val="Calibri"/>
        <family val="2"/>
        <scheme val="minor"/>
      </rPr>
      <t xml:space="preserve">Please Note : </t>
    </r>
    <r>
      <rPr>
        <sz val="11"/>
        <color theme="1"/>
        <rFont val="Calibri"/>
        <family val="2"/>
        <scheme val="minor"/>
      </rPr>
      <t>Mileage rates for electric cars are claimed at the rates applicable to the 1,201cc-1,500cc range.
For further information on mileage rates, please visit the UCD Finance Office website.
Reduced mileage rates may apply in respect of certain travel to conferences and training courses. (Details on Finance Office website.)</t>
    </r>
  </si>
  <si>
    <t>Mileage Rate ( in cents)</t>
  </si>
  <si>
    <t>Expense2024</t>
  </si>
  <si>
    <t>Date From:</t>
  </si>
  <si>
    <t>Date to:</t>
  </si>
  <si>
    <r>
      <t xml:space="preserve">                    Purpose of Trip(Outline Details): </t>
    </r>
    <r>
      <rPr>
        <sz val="12"/>
        <color theme="1"/>
        <rFont val="Calibri"/>
        <family val="2"/>
        <scheme val="minor"/>
      </rPr>
      <t>___________________________________________________________________________________________________________________________________________________________________________________________________</t>
    </r>
    <r>
      <rPr>
        <sz val="18"/>
        <color theme="1"/>
        <rFont val="Calibri"/>
        <family val="2"/>
        <scheme val="minor"/>
      </rPr>
      <t>______________</t>
    </r>
  </si>
  <si>
    <t>Matches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</si>
</sst>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0"/>
    <numFmt numFmtId="166" formatCode="#,##0.00000"/>
  </numFmts>
  <fonts count="23"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u/>
      <sz val="11"/>
      <color theme="10"/>
      <name val="Calibri"/>
      <family val="2"/>
      <scheme val="minor"/>
    </font>
    <font>
      <sz val="10"/>
      <name val="Calibri"/>
      <family val="2"/>
      <scheme val="minor"/>
    </font>
    <font>
      <b/>
      <sz val="10"/>
      <color theme="0"/>
      <name val="Calibri"/>
      <family val="2"/>
      <scheme val="minor"/>
    </font>
    <font>
      <b/>
      <sz val="10"/>
      <color rgb="FFFFC000"/>
      <name val="Calibri"/>
      <family val="2"/>
      <scheme val="minor"/>
    </font>
    <font>
      <b/>
      <sz val="14"/>
      <name val="Calibri"/>
      <family val="2"/>
      <scheme val="minor"/>
    </font>
    <font>
      <b/>
      <sz val="16"/>
      <color theme="0"/>
      <name val="Calibri"/>
      <family val="2"/>
      <scheme val="minor"/>
    </font>
    <font>
      <b/>
      <sz val="11"/>
      <color theme="0"/>
      <name val="Calibri"/>
      <family val="2"/>
      <scheme val="minor"/>
    </font>
    <font>
      <sz val="11"/>
      <color rgb="FF000000"/>
      <name val="Calibri"/>
      <family val="2"/>
      <scheme val="minor"/>
    </font>
    <font>
      <b/>
      <sz val="14"/>
      <color theme="0"/>
      <name val="Calibri"/>
      <family val="2"/>
      <scheme val="minor"/>
    </font>
    <font>
      <b/>
      <sz val="12"/>
      <color theme="0"/>
      <name val="Calibri"/>
      <family val="2"/>
      <scheme val="minor"/>
    </font>
    <font>
      <b/>
      <sz val="24"/>
      <color theme="0"/>
      <name val="Calibri"/>
      <family val="2"/>
      <scheme val="minor"/>
    </font>
    <font>
      <sz val="11"/>
      <color rgb="FFFF0000"/>
      <name val="Calibri"/>
      <family val="2"/>
      <scheme val="minor"/>
    </font>
    <font>
      <sz val="12"/>
      <color theme="1"/>
      <name val="Calibri"/>
      <family val="2"/>
      <scheme val="minor"/>
    </font>
    <font>
      <u/>
      <sz val="16"/>
      <color theme="10"/>
      <name val="Calibri"/>
      <family val="2"/>
      <scheme val="minor"/>
    </font>
    <font>
      <sz val="18"/>
      <color theme="1"/>
      <name val="Calibri"/>
      <family val="2"/>
      <scheme val="minor"/>
    </font>
    <font>
      <b/>
      <sz val="18"/>
      <color theme="1"/>
      <name val="Calibri"/>
      <family val="2"/>
      <scheme val="minor"/>
    </font>
    <font>
      <sz val="12"/>
      <name val="Calibri"/>
      <family val="2"/>
      <scheme val="minor"/>
    </font>
    <font>
      <sz val="8"/>
      <color rgb="FF000000"/>
      <name val="Segoe UI"/>
      <family val="2"/>
    </font>
    <font>
      <sz val="20"/>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8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bottom style="thin">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medium">
        <color indexed="64"/>
      </left>
      <right style="thin">
        <color indexed="64"/>
      </right>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theme="0"/>
      </left>
      <right/>
      <top/>
      <bottom/>
      <diagonal/>
    </border>
    <border>
      <left/>
      <right style="thin">
        <color theme="0"/>
      </right>
      <top/>
      <bottom/>
      <diagonal/>
    </border>
    <border>
      <left style="thin">
        <color theme="0"/>
      </left>
      <right style="medium">
        <color indexed="64"/>
      </right>
      <top/>
      <bottom/>
      <diagonal/>
    </border>
    <border>
      <left style="thin">
        <color auto="1"/>
      </left>
      <right style="thin">
        <color auto="1"/>
      </right>
      <top/>
      <bottom/>
      <diagonal/>
    </border>
    <border>
      <left/>
      <right/>
      <top/>
      <bottom style="thin">
        <color indexed="64"/>
      </bottom>
      <diagonal/>
    </border>
    <border>
      <left/>
      <right/>
      <top style="thin">
        <color indexed="64"/>
      </top>
      <bottom style="double">
        <color indexed="64"/>
      </bottom>
      <diagonal/>
    </border>
    <border>
      <left style="thin">
        <color theme="0"/>
      </left>
      <right style="thin">
        <color theme="0"/>
      </right>
      <top style="thin">
        <color indexed="64"/>
      </top>
      <bottom style="double">
        <color indexed="64"/>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thin">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313">
    <xf numFmtId="0" fontId="0" fillId="0" borderId="0" xfId="0"/>
    <xf numFmtId="0" fontId="0" fillId="0" borderId="0" xfId="0" applyAlignment="1">
      <alignment horizontal="center"/>
    </xf>
    <xf numFmtId="0" fontId="0" fillId="0" borderId="0" xfId="0" applyAlignment="1">
      <alignment wrapText="1"/>
    </xf>
    <xf numFmtId="164" fontId="5" fillId="0" borderId="32" xfId="0" applyNumberFormat="1" applyFont="1" applyBorder="1" applyProtection="1">
      <protection locked="0"/>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1" fontId="3" fillId="0" borderId="9" xfId="0" applyNumberFormat="1" applyFont="1" applyBorder="1" applyAlignment="1">
      <alignment horizontal="center" vertical="center"/>
    </xf>
    <xf numFmtId="1" fontId="3" fillId="0" borderId="8" xfId="0"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18" fillId="0" borderId="6" xfId="0" applyFont="1" applyBorder="1" applyAlignment="1">
      <alignment horizontal="center"/>
    </xf>
    <xf numFmtId="164" fontId="5" fillId="7" borderId="31" xfId="0" applyNumberFormat="1" applyFont="1" applyFill="1" applyBorder="1" applyProtection="1">
      <protection locked="0"/>
    </xf>
    <xf numFmtId="164" fontId="5" fillId="7" borderId="30" xfId="0" applyNumberFormat="1" applyFont="1" applyFill="1" applyBorder="1" applyProtection="1">
      <protection locked="0"/>
    </xf>
    <xf numFmtId="164" fontId="5" fillId="8" borderId="30" xfId="0" applyNumberFormat="1" applyFont="1" applyFill="1" applyBorder="1" applyProtection="1">
      <protection locked="0"/>
    </xf>
    <xf numFmtId="164" fontId="5" fillId="2" borderId="30" xfId="0" applyNumberFormat="1" applyFont="1" applyFill="1" applyBorder="1" applyProtection="1">
      <protection locked="0"/>
    </xf>
    <xf numFmtId="164" fontId="5" fillId="9" borderId="30" xfId="0" applyNumberFormat="1" applyFont="1" applyFill="1" applyBorder="1" applyProtection="1">
      <protection locked="0"/>
    </xf>
    <xf numFmtId="164" fontId="1" fillId="7" borderId="0" xfId="0" applyNumberFormat="1" applyFont="1" applyFill="1"/>
    <xf numFmtId="164" fontId="1" fillId="7" borderId="0" xfId="0" applyNumberFormat="1" applyFont="1" applyFill="1" applyAlignment="1">
      <alignment horizontal="center"/>
    </xf>
    <xf numFmtId="164" fontId="1" fillId="8" borderId="0" xfId="0" applyNumberFormat="1" applyFont="1" applyFill="1" applyAlignment="1">
      <alignment horizontal="center"/>
    </xf>
    <xf numFmtId="0" fontId="1" fillId="8" borderId="0" xfId="0" applyFont="1" applyFill="1" applyAlignment="1">
      <alignment horizontal="center"/>
    </xf>
    <xf numFmtId="164" fontId="1" fillId="2" borderId="0" xfId="0" applyNumberFormat="1" applyFont="1" applyFill="1" applyAlignment="1">
      <alignment horizontal="center"/>
    </xf>
    <xf numFmtId="0" fontId="1" fillId="2" borderId="0" xfId="0" applyFont="1" applyFill="1" applyAlignment="1">
      <alignment horizontal="center"/>
    </xf>
    <xf numFmtId="164" fontId="1" fillId="9" borderId="0" xfId="0" applyNumberFormat="1" applyFont="1" applyFill="1" applyAlignment="1">
      <alignment horizontal="center"/>
    </xf>
    <xf numFmtId="0" fontId="1" fillId="9" borderId="0" xfId="0" applyFont="1" applyFill="1" applyAlignment="1">
      <alignment horizontal="center"/>
    </xf>
    <xf numFmtId="164" fontId="18" fillId="0" borderId="7" xfId="0" applyNumberFormat="1" applyFont="1" applyBorder="1" applyAlignment="1">
      <alignment horizontal="center"/>
    </xf>
    <xf numFmtId="0" fontId="0" fillId="0" borderId="0" xfId="0" applyProtection="1">
      <protection locked="0"/>
    </xf>
    <xf numFmtId="0" fontId="0" fillId="0" borderId="0" xfId="0" applyAlignment="1" applyProtection="1">
      <alignment horizontal="center"/>
      <protection locked="0"/>
    </xf>
    <xf numFmtId="14" fontId="0" fillId="0" borderId="10" xfId="0" applyNumberFormat="1" applyBorder="1" applyAlignment="1" applyProtection="1">
      <alignment horizontal="center"/>
      <protection locked="0"/>
    </xf>
    <xf numFmtId="0" fontId="0" fillId="0" borderId="11" xfId="0" applyBorder="1" applyProtection="1">
      <protection locked="0"/>
    </xf>
    <xf numFmtId="165" fontId="0" fillId="0" borderId="11" xfId="0" applyNumberFormat="1" applyBorder="1" applyAlignment="1" applyProtection="1">
      <alignment horizontal="center"/>
      <protection locked="0"/>
    </xf>
    <xf numFmtId="0" fontId="0" fillId="0" borderId="8" xfId="0" applyBorder="1" applyProtection="1">
      <protection locked="0"/>
    </xf>
    <xf numFmtId="165" fontId="0" fillId="0" borderId="8" xfId="0" applyNumberFormat="1" applyBorder="1" applyAlignment="1" applyProtection="1">
      <alignment horizontal="center"/>
      <protection locked="0"/>
    </xf>
    <xf numFmtId="0" fontId="0" fillId="0" borderId="13" xfId="0" applyBorder="1" applyProtection="1">
      <protection locked="0"/>
    </xf>
    <xf numFmtId="165" fontId="0" fillId="0" borderId="13" xfId="0" applyNumberFormat="1" applyBorder="1" applyAlignment="1" applyProtection="1">
      <alignment horizontal="center"/>
      <protection locked="0"/>
    </xf>
    <xf numFmtId="164" fontId="0" fillId="0" borderId="0" xfId="0" applyNumberFormat="1" applyAlignment="1" applyProtection="1">
      <alignment horizontal="center"/>
      <protection locked="0"/>
    </xf>
    <xf numFmtId="2" fontId="0" fillId="0" borderId="0" xfId="0" applyNumberFormat="1" applyProtection="1">
      <protection locked="0"/>
    </xf>
    <xf numFmtId="0" fontId="1" fillId="0" borderId="0" xfId="0" applyFont="1" applyAlignment="1" applyProtection="1">
      <alignment horizontal="center"/>
      <protection locked="0"/>
    </xf>
    <xf numFmtId="0" fontId="2" fillId="0" borderId="0" xfId="0" applyFont="1" applyProtection="1">
      <protection locked="0"/>
    </xf>
    <xf numFmtId="0" fontId="0" fillId="4" borderId="80" xfId="0" applyFill="1" applyBorder="1" applyAlignment="1" applyProtection="1">
      <alignment horizontal="center"/>
      <protection hidden="1"/>
    </xf>
    <xf numFmtId="0" fontId="0" fillId="4" borderId="77" xfId="0" applyFill="1" applyBorder="1" applyAlignment="1" applyProtection="1">
      <alignment horizontal="center"/>
      <protection hidden="1"/>
    </xf>
    <xf numFmtId="0" fontId="10" fillId="3" borderId="77" xfId="0" applyFont="1" applyFill="1" applyBorder="1" applyAlignment="1" applyProtection="1">
      <alignment horizontal="center"/>
      <protection hidden="1"/>
    </xf>
    <xf numFmtId="0" fontId="10" fillId="3" borderId="43" xfId="0" applyFont="1" applyFill="1" applyBorder="1" applyAlignment="1" applyProtection="1">
      <alignment horizontal="center"/>
      <protection hidden="1"/>
    </xf>
    <xf numFmtId="0" fontId="0" fillId="4" borderId="43" xfId="0" applyFill="1" applyBorder="1" applyAlignment="1" applyProtection="1">
      <alignment horizontal="center"/>
      <protection hidden="1"/>
    </xf>
    <xf numFmtId="0" fontId="0" fillId="4" borderId="79" xfId="0" applyFill="1" applyBorder="1" applyAlignment="1" applyProtection="1">
      <alignment horizontal="center"/>
      <protection hidden="1"/>
    </xf>
    <xf numFmtId="0" fontId="10" fillId="3" borderId="76" xfId="0" applyFont="1" applyFill="1" applyBorder="1" applyAlignment="1" applyProtection="1">
      <alignment horizontal="center"/>
      <protection hidden="1"/>
    </xf>
    <xf numFmtId="2" fontId="10" fillId="3" borderId="76" xfId="0" applyNumberFormat="1" applyFont="1" applyFill="1" applyBorder="1" applyAlignment="1" applyProtection="1">
      <alignment horizontal="center"/>
      <protection hidden="1"/>
    </xf>
    <xf numFmtId="2" fontId="10" fillId="3" borderId="78" xfId="0" applyNumberFormat="1" applyFont="1" applyFill="1" applyBorder="1" applyAlignment="1" applyProtection="1">
      <alignment horizontal="center"/>
      <protection hidden="1"/>
    </xf>
    <xf numFmtId="14" fontId="0" fillId="0" borderId="9" xfId="0" applyNumberFormat="1" applyBorder="1" applyAlignment="1" applyProtection="1">
      <alignment horizontal="center"/>
      <protection locked="0"/>
    </xf>
    <xf numFmtId="14" fontId="0" fillId="0" borderId="12" xfId="0" applyNumberFormat="1" applyBorder="1" applyAlignment="1" applyProtection="1">
      <alignment horizontal="center"/>
      <protection locked="0"/>
    </xf>
    <xf numFmtId="14" fontId="0" fillId="0" borderId="4" xfId="0" applyNumberFormat="1" applyBorder="1" applyProtection="1">
      <protection locked="0"/>
    </xf>
    <xf numFmtId="14" fontId="0" fillId="0" borderId="0" xfId="0" applyNumberFormat="1" applyProtection="1">
      <protection locked="0"/>
    </xf>
    <xf numFmtId="2" fontId="16" fillId="0" borderId="0" xfId="0" applyNumberFormat="1" applyFont="1" applyProtection="1">
      <protection locked="0"/>
    </xf>
    <xf numFmtId="2" fontId="16" fillId="0" borderId="36" xfId="0" applyNumberFormat="1" applyFont="1" applyBorder="1" applyProtection="1">
      <protection locked="0"/>
    </xf>
    <xf numFmtId="165" fontId="0" fillId="0" borderId="35" xfId="0" applyNumberFormat="1" applyBorder="1" applyAlignment="1" applyProtection="1">
      <alignment horizontal="center"/>
      <protection locked="0"/>
    </xf>
    <xf numFmtId="165" fontId="0" fillId="0" borderId="29" xfId="0" applyNumberFormat="1" applyBorder="1" applyAlignment="1" applyProtection="1">
      <alignment horizontal="center"/>
      <protection locked="0"/>
    </xf>
    <xf numFmtId="165" fontId="0" fillId="0" borderId="16" xfId="0" applyNumberFormat="1" applyBorder="1" applyAlignment="1" applyProtection="1">
      <alignment horizontal="center"/>
      <protection locked="0"/>
    </xf>
    <xf numFmtId="164" fontId="5" fillId="4" borderId="10" xfId="0" applyNumberFormat="1" applyFont="1" applyFill="1" applyBorder="1" applyAlignment="1" applyProtection="1">
      <alignment horizontal="center"/>
      <protection hidden="1"/>
    </xf>
    <xf numFmtId="0" fontId="5" fillId="4" borderId="11" xfId="0" applyFont="1" applyFill="1" applyBorder="1" applyAlignment="1" applyProtection="1">
      <alignment horizontal="center"/>
      <protection locked="0"/>
    </xf>
    <xf numFmtId="0" fontId="5" fillId="4" borderId="31" xfId="0" applyFont="1" applyFill="1" applyBorder="1" applyAlignment="1" applyProtection="1">
      <alignment horizontal="center"/>
      <protection locked="0"/>
    </xf>
    <xf numFmtId="164" fontId="5" fillId="4" borderId="9" xfId="0" applyNumberFormat="1" applyFont="1" applyFill="1" applyBorder="1" applyAlignment="1" applyProtection="1">
      <alignment horizontal="center"/>
      <protection hidden="1"/>
    </xf>
    <xf numFmtId="0" fontId="5" fillId="4" borderId="8" xfId="0" applyFont="1" applyFill="1" applyBorder="1" applyAlignment="1" applyProtection="1">
      <alignment horizontal="center"/>
      <protection locked="0"/>
    </xf>
    <xf numFmtId="0" fontId="5" fillId="4" borderId="30" xfId="0" applyFont="1" applyFill="1" applyBorder="1" applyAlignment="1" applyProtection="1">
      <alignment horizontal="center"/>
      <protection locked="0"/>
    </xf>
    <xf numFmtId="164" fontId="5" fillId="4" borderId="12" xfId="0" applyNumberFormat="1" applyFont="1" applyFill="1" applyBorder="1" applyAlignment="1" applyProtection="1">
      <alignment horizontal="center"/>
      <protection hidden="1"/>
    </xf>
    <xf numFmtId="0" fontId="5" fillId="4" borderId="13" xfId="0" applyFont="1" applyFill="1" applyBorder="1" applyAlignment="1" applyProtection="1">
      <alignment horizontal="center"/>
      <protection locked="0"/>
    </xf>
    <xf numFmtId="0" fontId="5" fillId="4" borderId="32" xfId="0" applyFont="1" applyFill="1" applyBorder="1" applyAlignment="1" applyProtection="1">
      <alignment horizontal="center"/>
      <protection locked="0"/>
    </xf>
    <xf numFmtId="4" fontId="8" fillId="4" borderId="20" xfId="0" applyNumberFormat="1" applyFont="1" applyFill="1" applyBorder="1" applyAlignment="1" applyProtection="1">
      <alignment horizontal="center"/>
      <protection locked="0"/>
    </xf>
    <xf numFmtId="164" fontId="8" fillId="4" borderId="21" xfId="0" applyNumberFormat="1" applyFont="1" applyFill="1" applyBorder="1" applyAlignment="1" applyProtection="1">
      <alignment horizontal="center"/>
      <protection hidden="1"/>
    </xf>
    <xf numFmtId="14" fontId="0" fillId="4" borderId="6" xfId="0" applyNumberFormat="1" applyFill="1" applyBorder="1" applyProtection="1">
      <protection locked="0"/>
    </xf>
    <xf numFmtId="164" fontId="8" fillId="4" borderId="33" xfId="0" applyNumberFormat="1" applyFont="1" applyFill="1" applyBorder="1" applyAlignment="1" applyProtection="1">
      <alignment horizontal="center"/>
      <protection hidden="1"/>
    </xf>
    <xf numFmtId="4" fontId="5" fillId="4" borderId="11" xfId="0" applyNumberFormat="1" applyFont="1" applyFill="1" applyBorder="1" applyAlignment="1" applyProtection="1">
      <alignment horizontal="center"/>
      <protection locked="0"/>
    </xf>
    <xf numFmtId="164" fontId="5" fillId="4" borderId="11" xfId="0" applyNumberFormat="1" applyFont="1" applyFill="1" applyBorder="1" applyAlignment="1" applyProtection="1">
      <alignment horizontal="center"/>
      <protection hidden="1"/>
    </xf>
    <xf numFmtId="4" fontId="5" fillId="4" borderId="8" xfId="0" applyNumberFormat="1" applyFont="1" applyFill="1" applyBorder="1" applyAlignment="1" applyProtection="1">
      <alignment horizontal="center"/>
      <protection locked="0"/>
    </xf>
    <xf numFmtId="164" fontId="5" fillId="4" borderId="8" xfId="0" applyNumberFormat="1" applyFont="1" applyFill="1" applyBorder="1" applyAlignment="1" applyProtection="1">
      <alignment horizontal="center"/>
      <protection hidden="1"/>
    </xf>
    <xf numFmtId="4" fontId="5" fillId="4" borderId="13" xfId="0" applyNumberFormat="1" applyFont="1" applyFill="1" applyBorder="1" applyAlignment="1" applyProtection="1">
      <alignment horizontal="center"/>
      <protection locked="0"/>
    </xf>
    <xf numFmtId="164" fontId="5" fillId="4" borderId="13" xfId="0" applyNumberFormat="1" applyFont="1" applyFill="1" applyBorder="1" applyAlignment="1" applyProtection="1">
      <alignment horizontal="center"/>
      <protection hidden="1"/>
    </xf>
    <xf numFmtId="4" fontId="8" fillId="4" borderId="22" xfId="0" applyNumberFormat="1" applyFont="1" applyFill="1" applyBorder="1" applyAlignment="1" applyProtection="1">
      <alignment horizontal="center"/>
      <protection locked="0"/>
    </xf>
    <xf numFmtId="164" fontId="8" fillId="4" borderId="23" xfId="0" applyNumberFormat="1" applyFont="1" applyFill="1" applyBorder="1" applyAlignment="1" applyProtection="1">
      <alignment horizontal="center"/>
      <protection hidden="1"/>
    </xf>
    <xf numFmtId="14" fontId="5" fillId="4" borderId="10" xfId="0" applyNumberFormat="1" applyFont="1" applyFill="1" applyBorder="1" applyAlignment="1" applyProtection="1">
      <alignment horizontal="center"/>
      <protection locked="0"/>
    </xf>
    <xf numFmtId="14" fontId="5" fillId="4" borderId="11" xfId="0" applyNumberFormat="1" applyFont="1" applyFill="1" applyBorder="1" applyAlignment="1" applyProtection="1">
      <alignment horizontal="center"/>
      <protection locked="0"/>
    </xf>
    <xf numFmtId="14" fontId="5" fillId="4" borderId="9" xfId="0" applyNumberFormat="1" applyFont="1" applyFill="1" applyBorder="1" applyAlignment="1" applyProtection="1">
      <alignment horizontal="center"/>
      <protection locked="0"/>
    </xf>
    <xf numFmtId="14" fontId="5" fillId="4" borderId="8" xfId="0" applyNumberFormat="1" applyFont="1" applyFill="1" applyBorder="1" applyAlignment="1" applyProtection="1">
      <alignment horizontal="center"/>
      <protection locked="0"/>
    </xf>
    <xf numFmtId="14" fontId="5" fillId="4" borderId="12" xfId="0" applyNumberFormat="1" applyFont="1" applyFill="1" applyBorder="1" applyAlignment="1" applyProtection="1">
      <alignment horizontal="center"/>
      <protection locked="0"/>
    </xf>
    <xf numFmtId="14" fontId="5" fillId="4" borderId="13" xfId="0" applyNumberFormat="1" applyFont="1" applyFill="1" applyBorder="1" applyAlignment="1" applyProtection="1">
      <alignment horizontal="center"/>
      <protection locked="0"/>
    </xf>
    <xf numFmtId="14" fontId="20" fillId="4" borderId="10" xfId="0" applyNumberFormat="1" applyFont="1" applyFill="1" applyBorder="1" applyAlignment="1" applyProtection="1">
      <alignment horizontal="center"/>
      <protection locked="0"/>
    </xf>
    <xf numFmtId="4" fontId="20" fillId="4" borderId="11" xfId="0" applyNumberFormat="1" applyFont="1" applyFill="1" applyBorder="1" applyAlignment="1" applyProtection="1">
      <alignment horizontal="center"/>
      <protection locked="0"/>
    </xf>
    <xf numFmtId="166" fontId="20" fillId="4" borderId="11" xfId="0" applyNumberFormat="1" applyFont="1" applyFill="1" applyBorder="1" applyAlignment="1" applyProtection="1">
      <alignment horizontal="center"/>
      <protection locked="0"/>
    </xf>
    <xf numFmtId="4" fontId="20" fillId="4" borderId="11" xfId="0" applyNumberFormat="1" applyFont="1" applyFill="1" applyBorder="1" applyAlignment="1" applyProtection="1">
      <alignment horizontal="center"/>
      <protection hidden="1"/>
    </xf>
    <xf numFmtId="1" fontId="20" fillId="4" borderId="11" xfId="0" applyNumberFormat="1" applyFont="1" applyFill="1" applyBorder="1" applyAlignment="1" applyProtection="1">
      <alignment horizontal="center"/>
      <protection locked="0"/>
    </xf>
    <xf numFmtId="0" fontId="20" fillId="4" borderId="11" xfId="0" applyFont="1" applyFill="1" applyBorder="1" applyAlignment="1" applyProtection="1">
      <alignment horizontal="center"/>
      <protection locked="0"/>
    </xf>
    <xf numFmtId="0" fontId="20" fillId="4" borderId="31" xfId="0" applyFont="1" applyFill="1" applyBorder="1" applyAlignment="1" applyProtection="1">
      <alignment horizontal="center"/>
      <protection locked="0"/>
    </xf>
    <xf numFmtId="14" fontId="20" fillId="4" borderId="9" xfId="0" applyNumberFormat="1" applyFont="1" applyFill="1" applyBorder="1" applyAlignment="1" applyProtection="1">
      <alignment horizontal="center"/>
      <protection locked="0"/>
    </xf>
    <xf numFmtId="4" fontId="20" fillId="4" borderId="8" xfId="0" applyNumberFormat="1" applyFont="1" applyFill="1" applyBorder="1" applyAlignment="1" applyProtection="1">
      <alignment horizontal="center"/>
      <protection locked="0"/>
    </xf>
    <xf numFmtId="166" fontId="20" fillId="4" borderId="8" xfId="0" applyNumberFormat="1" applyFont="1" applyFill="1" applyBorder="1" applyAlignment="1" applyProtection="1">
      <alignment horizontal="center"/>
      <protection locked="0"/>
    </xf>
    <xf numFmtId="4" fontId="20" fillId="4" borderId="8" xfId="0" applyNumberFormat="1" applyFont="1" applyFill="1" applyBorder="1" applyAlignment="1" applyProtection="1">
      <alignment horizontal="center"/>
      <protection hidden="1"/>
    </xf>
    <xf numFmtId="1" fontId="20" fillId="4" borderId="8" xfId="0" applyNumberFormat="1" applyFont="1" applyFill="1" applyBorder="1" applyAlignment="1" applyProtection="1">
      <alignment horizontal="center"/>
      <protection locked="0"/>
    </xf>
    <xf numFmtId="0" fontId="20" fillId="4" borderId="8" xfId="0" applyFont="1" applyFill="1" applyBorder="1" applyAlignment="1" applyProtection="1">
      <alignment horizontal="center"/>
      <protection locked="0"/>
    </xf>
    <xf numFmtId="0" fontId="20" fillId="4" borderId="30" xfId="0" applyFont="1" applyFill="1" applyBorder="1" applyAlignment="1" applyProtection="1">
      <alignment horizontal="center"/>
      <protection locked="0"/>
    </xf>
    <xf numFmtId="14" fontId="20" fillId="4" borderId="12" xfId="0" applyNumberFormat="1" applyFont="1" applyFill="1" applyBorder="1" applyAlignment="1" applyProtection="1">
      <alignment horizontal="center"/>
      <protection locked="0"/>
    </xf>
    <xf numFmtId="4" fontId="20" fillId="4" borderId="13" xfId="0" applyNumberFormat="1" applyFont="1" applyFill="1" applyBorder="1" applyAlignment="1" applyProtection="1">
      <alignment horizontal="center"/>
      <protection locked="0"/>
    </xf>
    <xf numFmtId="166" fontId="20" fillId="4" borderId="13" xfId="0" applyNumberFormat="1" applyFont="1" applyFill="1" applyBorder="1" applyAlignment="1" applyProtection="1">
      <alignment horizontal="center"/>
      <protection locked="0"/>
    </xf>
    <xf numFmtId="4" fontId="20" fillId="4" borderId="13" xfId="0" applyNumberFormat="1" applyFont="1" applyFill="1" applyBorder="1" applyAlignment="1" applyProtection="1">
      <alignment horizontal="center"/>
      <protection hidden="1"/>
    </xf>
    <xf numFmtId="1" fontId="20" fillId="4" borderId="13" xfId="0" applyNumberFormat="1" applyFont="1" applyFill="1" applyBorder="1" applyAlignment="1" applyProtection="1">
      <alignment horizontal="center"/>
      <protection locked="0"/>
    </xf>
    <xf numFmtId="0" fontId="20" fillId="4" borderId="13" xfId="0" applyFont="1" applyFill="1" applyBorder="1" applyAlignment="1" applyProtection="1">
      <alignment horizontal="center"/>
      <protection locked="0"/>
    </xf>
    <xf numFmtId="0" fontId="20" fillId="4" borderId="32" xfId="0" applyFont="1" applyFill="1" applyBorder="1" applyAlignment="1" applyProtection="1">
      <alignment horizontal="center"/>
      <protection locked="0"/>
    </xf>
    <xf numFmtId="164" fontId="8" fillId="4" borderId="20" xfId="0" applyNumberFormat="1" applyFont="1" applyFill="1" applyBorder="1" applyAlignment="1" applyProtection="1">
      <alignment horizontal="center"/>
      <protection locked="0"/>
    </xf>
    <xf numFmtId="14" fontId="20" fillId="4" borderId="11" xfId="0" applyNumberFormat="1" applyFont="1" applyFill="1" applyBorder="1" applyAlignment="1" applyProtection="1">
      <alignment horizontal="center"/>
      <protection locked="0"/>
    </xf>
    <xf numFmtId="20" fontId="20" fillId="4" borderId="11" xfId="0" applyNumberFormat="1" applyFont="1" applyFill="1" applyBorder="1" applyAlignment="1" applyProtection="1">
      <alignment horizontal="center"/>
      <protection locked="0"/>
    </xf>
    <xf numFmtId="2" fontId="20" fillId="4" borderId="11" xfId="0" applyNumberFormat="1" applyFont="1" applyFill="1" applyBorder="1" applyAlignment="1" applyProtection="1">
      <alignment horizontal="center"/>
      <protection locked="0"/>
    </xf>
    <xf numFmtId="2" fontId="20" fillId="4" borderId="11" xfId="0" applyNumberFormat="1" applyFont="1" applyFill="1" applyBorder="1" applyProtection="1">
      <protection locked="0"/>
    </xf>
    <xf numFmtId="2" fontId="20" fillId="4" borderId="31" xfId="0" applyNumberFormat="1" applyFont="1" applyFill="1" applyBorder="1" applyAlignment="1" applyProtection="1">
      <alignment horizontal="center"/>
      <protection locked="0"/>
    </xf>
    <xf numFmtId="14" fontId="20" fillId="4" borderId="8" xfId="0" applyNumberFormat="1" applyFont="1" applyFill="1" applyBorder="1" applyAlignment="1" applyProtection="1">
      <alignment horizontal="center"/>
      <protection locked="0"/>
    </xf>
    <xf numFmtId="20" fontId="20" fillId="4" borderId="8" xfId="0" applyNumberFormat="1" applyFont="1" applyFill="1" applyBorder="1" applyAlignment="1" applyProtection="1">
      <alignment horizontal="center"/>
      <protection locked="0"/>
    </xf>
    <xf numFmtId="2" fontId="20" fillId="4" borderId="8" xfId="0" applyNumberFormat="1" applyFont="1" applyFill="1" applyBorder="1" applyAlignment="1" applyProtection="1">
      <alignment horizontal="center"/>
      <protection locked="0"/>
    </xf>
    <xf numFmtId="2" fontId="20" fillId="4" borderId="8" xfId="0" applyNumberFormat="1" applyFont="1" applyFill="1" applyBorder="1" applyProtection="1">
      <protection locked="0"/>
    </xf>
    <xf numFmtId="2" fontId="20" fillId="4" borderId="30" xfId="0" applyNumberFormat="1" applyFont="1" applyFill="1" applyBorder="1" applyAlignment="1" applyProtection="1">
      <alignment horizontal="center"/>
      <protection locked="0"/>
    </xf>
    <xf numFmtId="14" fontId="20" fillId="4" borderId="13" xfId="0" applyNumberFormat="1" applyFont="1" applyFill="1" applyBorder="1" applyAlignment="1" applyProtection="1">
      <alignment horizontal="center"/>
      <protection locked="0"/>
    </xf>
    <xf numFmtId="20" fontId="20" fillId="4" borderId="13" xfId="0" applyNumberFormat="1" applyFont="1" applyFill="1" applyBorder="1" applyAlignment="1" applyProtection="1">
      <alignment horizontal="center"/>
      <protection locked="0"/>
    </xf>
    <xf numFmtId="2" fontId="20" fillId="4" borderId="13" xfId="0" applyNumberFormat="1" applyFont="1" applyFill="1" applyBorder="1" applyAlignment="1" applyProtection="1">
      <alignment horizontal="center"/>
      <protection locked="0"/>
    </xf>
    <xf numFmtId="2" fontId="20" fillId="4" borderId="13" xfId="0" applyNumberFormat="1" applyFont="1" applyFill="1" applyBorder="1" applyProtection="1">
      <protection locked="0"/>
    </xf>
    <xf numFmtId="2" fontId="20" fillId="4" borderId="32" xfId="0" applyNumberFormat="1" applyFont="1" applyFill="1" applyBorder="1" applyAlignment="1" applyProtection="1">
      <alignment horizontal="center"/>
      <protection locked="0"/>
    </xf>
    <xf numFmtId="2" fontId="8" fillId="4" borderId="19" xfId="0" applyNumberFormat="1" applyFont="1" applyFill="1" applyBorder="1" applyAlignment="1" applyProtection="1">
      <alignment horizontal="center"/>
      <protection locked="0"/>
    </xf>
    <xf numFmtId="4" fontId="0" fillId="0" borderId="0" xfId="0" applyNumberFormat="1" applyProtection="1">
      <protection locked="0"/>
    </xf>
    <xf numFmtId="4" fontId="0" fillId="4" borderId="3" xfId="0" applyNumberFormat="1" applyFill="1" applyBorder="1" applyAlignment="1" applyProtection="1">
      <alignment horizontal="center"/>
      <protection locked="0"/>
    </xf>
    <xf numFmtId="4" fontId="0" fillId="4" borderId="5" xfId="0" applyNumberFormat="1" applyFill="1" applyBorder="1" applyAlignment="1" applyProtection="1">
      <alignment horizontal="center"/>
      <protection locked="0"/>
    </xf>
    <xf numFmtId="4" fontId="0" fillId="0" borderId="0" xfId="0" applyNumberFormat="1" applyAlignment="1" applyProtection="1">
      <alignment horizontal="center"/>
      <protection locked="0"/>
    </xf>
    <xf numFmtId="4" fontId="0" fillId="0" borderId="67" xfId="0" applyNumberFormat="1" applyBorder="1" applyProtection="1">
      <protection locked="0"/>
    </xf>
    <xf numFmtId="4" fontId="0" fillId="0" borderId="52" xfId="0" applyNumberFormat="1" applyBorder="1" applyProtection="1">
      <protection locked="0"/>
    </xf>
    <xf numFmtId="4" fontId="0" fillId="0" borderId="68" xfId="0" applyNumberFormat="1" applyBorder="1" applyProtection="1">
      <protection locked="0"/>
    </xf>
    <xf numFmtId="4" fontId="0" fillId="0" borderId="56" xfId="0" applyNumberFormat="1" applyBorder="1" applyAlignment="1" applyProtection="1">
      <alignment horizontal="center"/>
      <protection locked="0"/>
    </xf>
    <xf numFmtId="4" fontId="0" fillId="0" borderId="53" xfId="0" applyNumberFormat="1" applyBorder="1" applyAlignment="1" applyProtection="1">
      <alignment horizontal="center"/>
      <protection locked="0"/>
    </xf>
    <xf numFmtId="4" fontId="0" fillId="0" borderId="53" xfId="0" applyNumberFormat="1" applyBorder="1" applyProtection="1">
      <protection locked="0"/>
    </xf>
    <xf numFmtId="4" fontId="0" fillId="0" borderId="57" xfId="0" applyNumberFormat="1" applyBorder="1" applyProtection="1">
      <protection locked="0"/>
    </xf>
    <xf numFmtId="4" fontId="0" fillId="0" borderId="43" xfId="0" applyNumberFormat="1" applyBorder="1" applyAlignment="1" applyProtection="1">
      <alignment horizontal="center"/>
      <protection locked="0"/>
    </xf>
    <xf numFmtId="4" fontId="0" fillId="0" borderId="43" xfId="0" applyNumberFormat="1" applyBorder="1" applyProtection="1">
      <protection locked="0"/>
    </xf>
    <xf numFmtId="4" fontId="0" fillId="0" borderId="48" xfId="0" applyNumberFormat="1" applyBorder="1" applyProtection="1">
      <protection locked="0"/>
    </xf>
    <xf numFmtId="4" fontId="0" fillId="0" borderId="51" xfId="0" applyNumberFormat="1" applyBorder="1" applyAlignment="1" applyProtection="1">
      <alignment horizontal="center"/>
      <protection locked="0"/>
    </xf>
    <xf numFmtId="4" fontId="1" fillId="0" borderId="48" xfId="0" applyNumberFormat="1" applyFont="1" applyBorder="1" applyProtection="1">
      <protection locked="0"/>
    </xf>
    <xf numFmtId="4" fontId="0" fillId="0" borderId="54" xfId="0" applyNumberFormat="1" applyBorder="1" applyAlignment="1" applyProtection="1">
      <alignment horizontal="center"/>
      <protection locked="0"/>
    </xf>
    <xf numFmtId="4" fontId="0" fillId="0" borderId="51" xfId="0" applyNumberFormat="1" applyBorder="1" applyProtection="1">
      <protection locked="0"/>
    </xf>
    <xf numFmtId="4" fontId="0" fillId="0" borderId="55" xfId="0" applyNumberFormat="1" applyBorder="1" applyProtection="1">
      <protection locked="0"/>
    </xf>
    <xf numFmtId="4" fontId="0" fillId="6" borderId="3" xfId="0" applyNumberFormat="1" applyFill="1" applyBorder="1" applyProtection="1">
      <protection locked="0"/>
    </xf>
    <xf numFmtId="4" fontId="15" fillId="6" borderId="70" xfId="0" applyNumberFormat="1" applyFont="1" applyFill="1" applyBorder="1" applyAlignment="1" applyProtection="1">
      <alignment horizontal="center"/>
      <protection locked="0"/>
    </xf>
    <xf numFmtId="4" fontId="0" fillId="6" borderId="5" xfId="0" applyNumberFormat="1" applyFill="1" applyBorder="1" applyProtection="1">
      <protection locked="0"/>
    </xf>
    <xf numFmtId="4" fontId="0" fillId="6" borderId="58" xfId="0" applyNumberFormat="1" applyFill="1" applyBorder="1" applyProtection="1">
      <protection locked="0"/>
    </xf>
    <xf numFmtId="4" fontId="0" fillId="0" borderId="43" xfId="0" applyNumberFormat="1" applyBorder="1" applyAlignment="1" applyProtection="1">
      <alignment horizontal="center"/>
      <protection hidden="1"/>
    </xf>
    <xf numFmtId="4" fontId="0" fillId="0" borderId="51" xfId="0" applyNumberFormat="1" applyBorder="1" applyAlignment="1" applyProtection="1">
      <alignment horizontal="center"/>
      <protection hidden="1"/>
    </xf>
    <xf numFmtId="4" fontId="0" fillId="4" borderId="72" xfId="0" applyNumberFormat="1" applyFill="1" applyBorder="1" applyAlignment="1" applyProtection="1">
      <alignment horizontal="center"/>
      <protection hidden="1"/>
    </xf>
    <xf numFmtId="4" fontId="0" fillId="6" borderId="2" xfId="0" applyNumberFormat="1" applyFill="1" applyBorder="1" applyAlignment="1" applyProtection="1">
      <alignment horizontal="center"/>
      <protection hidden="1"/>
    </xf>
    <xf numFmtId="4" fontId="0" fillId="6" borderId="71" xfId="0" applyNumberFormat="1" applyFill="1" applyBorder="1" applyAlignment="1" applyProtection="1">
      <alignment horizontal="center"/>
      <protection hidden="1"/>
    </xf>
    <xf numFmtId="4" fontId="4" fillId="4" borderId="51" xfId="1" applyNumberFormat="1" applyFill="1" applyBorder="1" applyAlignment="1" applyProtection="1">
      <alignment horizontal="center" vertical="center"/>
      <protection hidden="1"/>
    </xf>
    <xf numFmtId="4" fontId="1" fillId="4" borderId="1" xfId="0" applyNumberFormat="1" applyFont="1" applyFill="1" applyBorder="1" applyAlignment="1" applyProtection="1">
      <alignment horizontal="center"/>
      <protection hidden="1"/>
    </xf>
    <xf numFmtId="4" fontId="1" fillId="4" borderId="4" xfId="0" applyNumberFormat="1" applyFont="1" applyFill="1" applyBorder="1" applyAlignment="1" applyProtection="1">
      <alignment horizontal="center"/>
      <protection hidden="1"/>
    </xf>
    <xf numFmtId="4" fontId="1" fillId="4" borderId="6" xfId="0" applyNumberFormat="1" applyFont="1" applyFill="1" applyBorder="1" applyAlignment="1" applyProtection="1">
      <alignment horizontal="center"/>
      <protection hidden="1"/>
    </xf>
    <xf numFmtId="4" fontId="6" fillId="3" borderId="47" xfId="0" applyNumberFormat="1" applyFont="1" applyFill="1" applyBorder="1" applyAlignment="1" applyProtection="1">
      <alignment horizontal="center" vertical="center" wrapText="1"/>
      <protection hidden="1"/>
    </xf>
    <xf numFmtId="4" fontId="0" fillId="0" borderId="47" xfId="0" applyNumberFormat="1" applyBorder="1" applyAlignment="1" applyProtection="1">
      <alignment horizontal="center"/>
      <protection hidden="1"/>
    </xf>
    <xf numFmtId="4" fontId="1" fillId="0" borderId="47" xfId="0" applyNumberFormat="1" applyFont="1" applyBorder="1" applyAlignment="1" applyProtection="1">
      <alignment horizontal="center"/>
      <protection hidden="1"/>
    </xf>
    <xf numFmtId="4" fontId="16" fillId="0" borderId="47" xfId="0" applyNumberFormat="1" applyFont="1" applyBorder="1" applyAlignment="1" applyProtection="1">
      <alignment horizontal="center"/>
      <protection hidden="1"/>
    </xf>
    <xf numFmtId="4" fontId="4" fillId="4" borderId="43" xfId="1" applyNumberFormat="1" applyFill="1" applyBorder="1" applyAlignment="1" applyProtection="1">
      <alignment horizontal="center"/>
      <protection hidden="1"/>
    </xf>
    <xf numFmtId="4" fontId="6" fillId="3" borderId="44" xfId="0" applyNumberFormat="1" applyFont="1" applyFill="1" applyBorder="1" applyAlignment="1" applyProtection="1">
      <alignment horizontal="center" vertical="center" wrapText="1"/>
      <protection hidden="1"/>
    </xf>
    <xf numFmtId="4" fontId="6" fillId="3" borderId="49" xfId="0" applyNumberFormat="1" applyFont="1" applyFill="1" applyBorder="1" applyAlignment="1" applyProtection="1">
      <alignment horizontal="center" vertical="center" wrapText="1"/>
      <protection hidden="1"/>
    </xf>
    <xf numFmtId="14" fontId="10" fillId="3" borderId="14" xfId="0" applyNumberFormat="1" applyFont="1" applyFill="1" applyBorder="1" applyAlignment="1" applyProtection="1">
      <alignment horizontal="center" vertical="center" wrapText="1"/>
      <protection hidden="1"/>
    </xf>
    <xf numFmtId="0" fontId="10" fillId="3" borderId="15" xfId="0" applyFont="1" applyFill="1" applyBorder="1" applyAlignment="1" applyProtection="1">
      <alignment horizontal="center" vertical="center" wrapText="1"/>
      <protection hidden="1"/>
    </xf>
    <xf numFmtId="164" fontId="10" fillId="3" borderId="15" xfId="0" applyNumberFormat="1" applyFont="1" applyFill="1" applyBorder="1" applyAlignment="1" applyProtection="1">
      <alignment horizontal="center" vertical="center" wrapText="1"/>
      <protection hidden="1"/>
    </xf>
    <xf numFmtId="0" fontId="10" fillId="3" borderId="18" xfId="0" applyFont="1" applyFill="1" applyBorder="1" applyAlignment="1" applyProtection="1">
      <alignment horizontal="center" vertical="center" wrapText="1"/>
      <protection hidden="1"/>
    </xf>
    <xf numFmtId="4" fontId="8" fillId="4" borderId="19" xfId="0" applyNumberFormat="1" applyFont="1" applyFill="1" applyBorder="1" applyAlignment="1" applyProtection="1">
      <alignment horizontal="center"/>
      <protection hidden="1"/>
    </xf>
    <xf numFmtId="0" fontId="6" fillId="3" borderId="26" xfId="0" applyFont="1" applyFill="1" applyBorder="1" applyAlignment="1" applyProtection="1">
      <alignment horizontal="center" vertical="center" wrapText="1"/>
      <protection hidden="1"/>
    </xf>
    <xf numFmtId="0" fontId="6" fillId="3" borderId="28" xfId="0" applyFont="1" applyFill="1" applyBorder="1" applyAlignment="1" applyProtection="1">
      <alignment horizontal="center" vertical="center" wrapText="1"/>
      <protection hidden="1"/>
    </xf>
    <xf numFmtId="0" fontId="6" fillId="3" borderId="0" xfId="0" applyFont="1" applyFill="1" applyAlignment="1" applyProtection="1">
      <alignment horizontal="center" vertical="center" wrapText="1"/>
      <protection hidden="1"/>
    </xf>
    <xf numFmtId="4" fontId="6" fillId="3" borderId="0" xfId="0" applyNumberFormat="1" applyFont="1" applyFill="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0" fillId="3" borderId="26" xfId="0" applyFont="1" applyFill="1" applyBorder="1" applyAlignment="1" applyProtection="1">
      <alignment horizontal="center" vertical="center" wrapText="1"/>
      <protection hidden="1"/>
    </xf>
    <xf numFmtId="2" fontId="6" fillId="3" borderId="26" xfId="0" applyNumberFormat="1" applyFont="1" applyFill="1" applyBorder="1" applyAlignment="1" applyProtection="1">
      <alignment horizontal="center" vertical="center" wrapText="1"/>
      <protection locked="0"/>
    </xf>
    <xf numFmtId="2" fontId="6" fillId="3" borderId="28" xfId="0" applyNumberFormat="1" applyFont="1" applyFill="1" applyBorder="1" applyAlignment="1" applyProtection="1">
      <alignment horizontal="center" vertical="center" wrapText="1"/>
      <protection locked="0"/>
    </xf>
    <xf numFmtId="2" fontId="7" fillId="3" borderId="5" xfId="0" applyNumberFormat="1" applyFont="1" applyFill="1" applyBorder="1" applyAlignment="1" applyProtection="1">
      <alignment horizontal="center" vertical="center" wrapText="1"/>
      <protection locked="0"/>
    </xf>
    <xf numFmtId="2" fontId="6" fillId="3" borderId="0" xfId="0" applyNumberFormat="1" applyFont="1" applyFill="1" applyAlignment="1" applyProtection="1">
      <alignment horizontal="center" vertical="center" wrapText="1"/>
      <protection locked="0"/>
    </xf>
    <xf numFmtId="2" fontId="8" fillId="4" borderId="21" xfId="0" applyNumberFormat="1" applyFont="1" applyFill="1" applyBorder="1" applyAlignment="1" applyProtection="1">
      <alignment horizontal="center"/>
      <protection locked="0"/>
    </xf>
    <xf numFmtId="4" fontId="9" fillId="3" borderId="8" xfId="0" applyNumberFormat="1" applyFont="1" applyFill="1" applyBorder="1" applyAlignment="1" applyProtection="1">
      <alignment horizontal="center" vertical="center" wrapText="1"/>
      <protection hidden="1"/>
    </xf>
    <xf numFmtId="4" fontId="1" fillId="6" borderId="1" xfId="0" applyNumberFormat="1" applyFont="1" applyFill="1" applyBorder="1" applyAlignment="1" applyProtection="1">
      <alignment horizontal="center" vertical="center"/>
      <protection hidden="1"/>
    </xf>
    <xf numFmtId="4" fontId="1" fillId="6" borderId="2" xfId="0" applyNumberFormat="1" applyFont="1" applyFill="1" applyBorder="1" applyAlignment="1" applyProtection="1">
      <alignment horizontal="center" vertical="center"/>
      <protection hidden="1"/>
    </xf>
    <xf numFmtId="4" fontId="0" fillId="4" borderId="16" xfId="0" applyNumberFormat="1" applyFill="1" applyBorder="1" applyAlignment="1" applyProtection="1">
      <alignment horizontal="center"/>
      <protection locked="0"/>
    </xf>
    <xf numFmtId="4" fontId="0" fillId="4" borderId="64" xfId="0" applyNumberFormat="1" applyFill="1" applyBorder="1" applyAlignment="1" applyProtection="1">
      <alignment horizontal="center"/>
      <protection locked="0"/>
    </xf>
    <xf numFmtId="4" fontId="0" fillId="4" borderId="65" xfId="0" applyNumberFormat="1" applyFill="1" applyBorder="1" applyAlignment="1" applyProtection="1">
      <alignment horizontal="center"/>
      <protection locked="0"/>
    </xf>
    <xf numFmtId="4" fontId="0" fillId="0" borderId="54" xfId="0" applyNumberFormat="1" applyBorder="1" applyAlignment="1" applyProtection="1">
      <alignment horizontal="center" wrapText="1"/>
      <protection hidden="1"/>
    </xf>
    <xf numFmtId="4" fontId="0" fillId="0" borderId="56" xfId="0" applyNumberFormat="1" applyBorder="1" applyAlignment="1" applyProtection="1">
      <alignment horizontal="center" wrapText="1"/>
      <protection hidden="1"/>
    </xf>
    <xf numFmtId="4" fontId="15" fillId="6" borderId="4" xfId="0" applyNumberFormat="1" applyFont="1" applyFill="1" applyBorder="1" applyAlignment="1" applyProtection="1">
      <alignment horizontal="center"/>
      <protection hidden="1"/>
    </xf>
    <xf numFmtId="4" fontId="15" fillId="6" borderId="0" xfId="0" applyNumberFormat="1" applyFont="1" applyFill="1" applyAlignment="1" applyProtection="1">
      <alignment horizontal="center"/>
      <protection hidden="1"/>
    </xf>
    <xf numFmtId="4" fontId="1" fillId="6" borderId="6" xfId="0" applyNumberFormat="1" applyFont="1" applyFill="1" applyBorder="1" applyAlignment="1" applyProtection="1">
      <alignment horizontal="center"/>
      <protection hidden="1"/>
    </xf>
    <xf numFmtId="4" fontId="1" fillId="6" borderId="7" xfId="0" applyNumberFormat="1" applyFont="1" applyFill="1" applyBorder="1" applyAlignment="1" applyProtection="1">
      <alignment horizontal="center"/>
      <protection hidden="1"/>
    </xf>
    <xf numFmtId="4" fontId="0" fillId="4" borderId="35" xfId="0" applyNumberFormat="1" applyFill="1" applyBorder="1" applyAlignment="1" applyProtection="1">
      <alignment horizontal="center"/>
      <protection locked="0"/>
    </xf>
    <xf numFmtId="4" fontId="0" fillId="4" borderId="24" xfId="0" applyNumberFormat="1" applyFill="1" applyBorder="1" applyAlignment="1" applyProtection="1">
      <alignment horizontal="center"/>
      <protection locked="0"/>
    </xf>
    <xf numFmtId="4" fontId="0" fillId="4" borderId="25" xfId="0" applyNumberFormat="1" applyFill="1" applyBorder="1" applyAlignment="1" applyProtection="1">
      <alignment horizontal="center"/>
      <protection locked="0"/>
    </xf>
    <xf numFmtId="4" fontId="6" fillId="3" borderId="83" xfId="0" applyNumberFormat="1" applyFont="1" applyFill="1" applyBorder="1" applyAlignment="1" applyProtection="1">
      <alignment horizontal="center" vertical="center" wrapText="1"/>
      <protection hidden="1"/>
    </xf>
    <xf numFmtId="4" fontId="6" fillId="3" borderId="19" xfId="0" applyNumberFormat="1" applyFont="1" applyFill="1" applyBorder="1" applyAlignment="1" applyProtection="1">
      <alignment horizontal="center" vertical="center" wrapText="1"/>
      <protection hidden="1"/>
    </xf>
    <xf numFmtId="4" fontId="0" fillId="4" borderId="84" xfId="0" applyNumberFormat="1" applyFill="1" applyBorder="1" applyAlignment="1" applyProtection="1">
      <alignment horizontal="center"/>
      <protection locked="0"/>
    </xf>
    <xf numFmtId="4" fontId="0" fillId="4" borderId="21" xfId="0" applyNumberFormat="1" applyFill="1" applyBorder="1" applyAlignment="1" applyProtection="1">
      <alignment horizontal="center"/>
      <protection locked="0"/>
    </xf>
    <xf numFmtId="4" fontId="9" fillId="3" borderId="44" xfId="0" applyNumberFormat="1" applyFont="1" applyFill="1" applyBorder="1" applyAlignment="1" applyProtection="1">
      <alignment horizontal="center" vertical="center" wrapText="1"/>
      <protection hidden="1"/>
    </xf>
    <xf numFmtId="4" fontId="9" fillId="3" borderId="45" xfId="0" applyNumberFormat="1" applyFont="1" applyFill="1" applyBorder="1" applyAlignment="1" applyProtection="1">
      <alignment horizontal="center" vertical="center" wrapText="1"/>
      <protection hidden="1"/>
    </xf>
    <xf numFmtId="4" fontId="9" fillId="3" borderId="46" xfId="0" applyNumberFormat="1" applyFont="1" applyFill="1" applyBorder="1" applyAlignment="1" applyProtection="1">
      <alignment horizontal="center" vertical="center" wrapText="1"/>
      <protection hidden="1"/>
    </xf>
    <xf numFmtId="4" fontId="9" fillId="3" borderId="54" xfId="0" applyNumberFormat="1" applyFont="1" applyFill="1" applyBorder="1" applyAlignment="1" applyProtection="1">
      <alignment horizontal="center" vertical="center" wrapText="1"/>
      <protection hidden="1"/>
    </xf>
    <xf numFmtId="4" fontId="9" fillId="3" borderId="51" xfId="0" applyNumberFormat="1" applyFont="1" applyFill="1" applyBorder="1" applyAlignment="1" applyProtection="1">
      <alignment horizontal="center" vertical="center" wrapText="1"/>
      <protection hidden="1"/>
    </xf>
    <xf numFmtId="4" fontId="9" fillId="3" borderId="55" xfId="0" applyNumberFormat="1" applyFont="1" applyFill="1" applyBorder="1" applyAlignment="1" applyProtection="1">
      <alignment horizontal="center" vertical="center" wrapText="1"/>
      <protection hidden="1"/>
    </xf>
    <xf numFmtId="4" fontId="0" fillId="0" borderId="2" xfId="0" applyNumberFormat="1" applyBorder="1" applyAlignment="1" applyProtection="1">
      <alignment horizontal="left" vertical="center" wrapText="1"/>
      <protection locked="0"/>
    </xf>
    <xf numFmtId="4" fontId="0" fillId="0" borderId="2" xfId="0" applyNumberFormat="1" applyBorder="1" applyAlignment="1" applyProtection="1">
      <alignment horizontal="left" vertical="center"/>
      <protection locked="0"/>
    </xf>
    <xf numFmtId="4" fontId="0" fillId="0" borderId="0" xfId="0" applyNumberFormat="1" applyAlignment="1" applyProtection="1">
      <alignment horizontal="left" vertical="center"/>
      <protection locked="0"/>
    </xf>
    <xf numFmtId="4" fontId="4" fillId="4" borderId="51" xfId="1" applyNumberFormat="1" applyFill="1" applyBorder="1" applyAlignment="1" applyProtection="1">
      <alignment horizontal="center" vertical="center"/>
      <protection hidden="1"/>
    </xf>
    <xf numFmtId="4" fontId="4" fillId="4" borderId="52" xfId="1" applyNumberFormat="1" applyFill="1" applyBorder="1" applyAlignment="1" applyProtection="1">
      <alignment horizontal="center" vertical="center"/>
      <protection hidden="1"/>
    </xf>
    <xf numFmtId="4" fontId="4" fillId="4" borderId="53" xfId="1" applyNumberFormat="1" applyFill="1" applyBorder="1" applyAlignment="1" applyProtection="1">
      <alignment horizontal="center" vertical="center"/>
      <protection hidden="1"/>
    </xf>
    <xf numFmtId="4" fontId="9" fillId="3" borderId="22" xfId="0" applyNumberFormat="1" applyFont="1" applyFill="1" applyBorder="1" applyAlignment="1" applyProtection="1">
      <alignment horizontal="center" vertical="center" wrapText="1"/>
      <protection hidden="1"/>
    </xf>
    <xf numFmtId="4" fontId="13" fillId="3" borderId="8" xfId="0" applyNumberFormat="1" applyFont="1" applyFill="1" applyBorder="1" applyAlignment="1" applyProtection="1">
      <alignment horizontal="center" vertical="center" wrapText="1"/>
      <protection hidden="1"/>
    </xf>
    <xf numFmtId="4" fontId="19" fillId="4" borderId="2" xfId="0" applyNumberFormat="1" applyFont="1" applyFill="1" applyBorder="1" applyAlignment="1" applyProtection="1">
      <alignment horizontal="left" vertical="top" wrapText="1"/>
      <protection locked="0"/>
    </xf>
    <xf numFmtId="4" fontId="19" fillId="4" borderId="3" xfId="0" applyNumberFormat="1" applyFont="1" applyFill="1" applyBorder="1" applyAlignment="1" applyProtection="1">
      <alignment horizontal="left" vertical="top" wrapText="1"/>
      <protection locked="0"/>
    </xf>
    <xf numFmtId="4" fontId="19" fillId="4" borderId="0" xfId="0" applyNumberFormat="1" applyFont="1" applyFill="1" applyAlignment="1" applyProtection="1">
      <alignment horizontal="left" vertical="top" wrapText="1"/>
      <protection locked="0"/>
    </xf>
    <xf numFmtId="4" fontId="19" fillId="4" borderId="5" xfId="0" applyNumberFormat="1" applyFont="1" applyFill="1" applyBorder="1" applyAlignment="1" applyProtection="1">
      <alignment horizontal="left" vertical="top" wrapText="1"/>
      <protection locked="0"/>
    </xf>
    <xf numFmtId="4" fontId="19" fillId="4" borderId="7" xfId="0" applyNumberFormat="1" applyFont="1" applyFill="1" applyBorder="1" applyAlignment="1" applyProtection="1">
      <alignment horizontal="left" vertical="top" wrapText="1"/>
      <protection locked="0"/>
    </xf>
    <xf numFmtId="4" fontId="19" fillId="4" borderId="58" xfId="0" applyNumberFormat="1" applyFont="1" applyFill="1" applyBorder="1" applyAlignment="1" applyProtection="1">
      <alignment horizontal="left" vertical="top" wrapText="1"/>
      <protection locked="0"/>
    </xf>
    <xf numFmtId="0" fontId="17" fillId="2" borderId="10" xfId="1" applyFont="1" applyFill="1" applyBorder="1" applyAlignment="1" applyProtection="1">
      <alignment horizontal="center" vertical="center"/>
      <protection locked="0"/>
    </xf>
    <xf numFmtId="0" fontId="17" fillId="2" borderId="62" xfId="1" applyFont="1" applyFill="1" applyBorder="1" applyAlignment="1" applyProtection="1">
      <alignment horizontal="center" vertical="center"/>
      <protection locked="0"/>
    </xf>
    <xf numFmtId="0" fontId="17" fillId="2" borderId="11" xfId="1" applyFont="1" applyFill="1" applyBorder="1" applyAlignment="1" applyProtection="1">
      <alignment horizontal="center" vertical="center"/>
      <protection locked="0"/>
    </xf>
    <xf numFmtId="0" fontId="17" fillId="2" borderId="35" xfId="1" applyFont="1" applyFill="1" applyBorder="1" applyAlignment="1" applyProtection="1">
      <alignment horizontal="center" vertical="center"/>
      <protection locked="0"/>
    </xf>
    <xf numFmtId="0" fontId="17" fillId="2" borderId="31" xfId="1" applyFont="1" applyFill="1" applyBorder="1" applyAlignment="1" applyProtection="1">
      <alignment horizontal="center" vertical="center"/>
      <protection locked="0"/>
    </xf>
    <xf numFmtId="0" fontId="17" fillId="2" borderId="12" xfId="1" applyFont="1" applyFill="1" applyBorder="1" applyAlignment="1" applyProtection="1">
      <alignment horizontal="center" vertical="center"/>
      <protection locked="0"/>
    </xf>
    <xf numFmtId="0" fontId="17" fillId="2" borderId="63" xfId="1" applyFont="1" applyFill="1" applyBorder="1" applyAlignment="1" applyProtection="1">
      <alignment horizontal="center" vertical="center"/>
      <protection locked="0"/>
    </xf>
    <xf numFmtId="0" fontId="17" fillId="2" borderId="13" xfId="1" applyFont="1" applyFill="1" applyBorder="1" applyAlignment="1" applyProtection="1">
      <alignment horizontal="center" vertical="center"/>
      <protection locked="0"/>
    </xf>
    <xf numFmtId="0" fontId="17" fillId="2" borderId="16" xfId="1" applyFont="1" applyFill="1" applyBorder="1" applyAlignment="1" applyProtection="1">
      <alignment horizontal="center" vertical="center"/>
      <protection locked="0"/>
    </xf>
    <xf numFmtId="0" fontId="17" fillId="2" borderId="32" xfId="1" applyFont="1" applyFill="1" applyBorder="1" applyAlignment="1" applyProtection="1">
      <alignment horizontal="center" vertical="center"/>
      <protection locked="0"/>
    </xf>
    <xf numFmtId="4" fontId="8" fillId="4" borderId="34" xfId="0" applyNumberFormat="1" applyFont="1" applyFill="1" applyBorder="1" applyAlignment="1" applyProtection="1">
      <alignment horizontal="center"/>
      <protection hidden="1"/>
    </xf>
    <xf numFmtId="4" fontId="8" fillId="4" borderId="59" xfId="0" applyNumberFormat="1" applyFont="1" applyFill="1" applyBorder="1" applyAlignment="1" applyProtection="1">
      <alignment horizontal="center"/>
      <protection hidden="1"/>
    </xf>
    <xf numFmtId="4" fontId="8" fillId="4" borderId="60" xfId="0" applyNumberFormat="1" applyFont="1" applyFill="1" applyBorder="1" applyAlignment="1" applyProtection="1">
      <alignment horizontal="center"/>
      <protection hidden="1"/>
    </xf>
    <xf numFmtId="0" fontId="9" fillId="3" borderId="50" xfId="0" applyFont="1" applyFill="1" applyBorder="1" applyAlignment="1" applyProtection="1">
      <alignment horizontal="center" vertical="center" wrapText="1"/>
      <protection hidden="1"/>
    </xf>
    <xf numFmtId="0" fontId="9" fillId="3" borderId="22" xfId="0" applyFont="1" applyFill="1" applyBorder="1" applyAlignment="1" applyProtection="1">
      <alignment horizontal="center" vertical="center" wrapText="1"/>
      <protection hidden="1"/>
    </xf>
    <xf numFmtId="0" fontId="9" fillId="3" borderId="23"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31" xfId="0" applyFont="1" applyFill="1" applyBorder="1" applyAlignment="1" applyProtection="1">
      <alignment horizontal="center" vertical="center" wrapText="1"/>
      <protection hidden="1"/>
    </xf>
    <xf numFmtId="0" fontId="14" fillId="3" borderId="37" xfId="0" applyFont="1" applyFill="1" applyBorder="1" applyAlignment="1" applyProtection="1">
      <alignment horizontal="center" vertical="center" wrapText="1"/>
      <protection hidden="1"/>
    </xf>
    <xf numFmtId="0" fontId="14" fillId="3" borderId="38" xfId="0" applyFont="1" applyFill="1" applyBorder="1" applyAlignment="1" applyProtection="1">
      <alignment horizontal="center" vertical="center" wrapText="1"/>
      <protection hidden="1"/>
    </xf>
    <xf numFmtId="0" fontId="14" fillId="3" borderId="39" xfId="0" applyFont="1" applyFill="1" applyBorder="1" applyAlignment="1" applyProtection="1">
      <alignment horizontal="center" vertical="center" wrapText="1"/>
      <protection hidden="1"/>
    </xf>
    <xf numFmtId="0" fontId="14" fillId="3" borderId="40" xfId="0" applyFont="1" applyFill="1" applyBorder="1" applyAlignment="1" applyProtection="1">
      <alignment horizontal="center" vertical="center" wrapText="1"/>
      <protection hidden="1"/>
    </xf>
    <xf numFmtId="0" fontId="14" fillId="3" borderId="41" xfId="0" applyFont="1" applyFill="1" applyBorder="1" applyAlignment="1" applyProtection="1">
      <alignment horizontal="center" vertical="center" wrapText="1"/>
      <protection hidden="1"/>
    </xf>
    <xf numFmtId="0" fontId="14" fillId="3" borderId="42" xfId="0" applyFont="1" applyFill="1" applyBorder="1" applyAlignment="1" applyProtection="1">
      <alignment horizontal="center" vertical="center" wrapText="1"/>
      <protection hidden="1"/>
    </xf>
    <xf numFmtId="4" fontId="8" fillId="4" borderId="19" xfId="0" applyNumberFormat="1" applyFont="1" applyFill="1" applyBorder="1" applyAlignment="1" applyProtection="1">
      <alignment horizontal="center"/>
      <protection hidden="1"/>
    </xf>
    <xf numFmtId="4" fontId="8" fillId="4" borderId="20" xfId="0" applyNumberFormat="1" applyFont="1" applyFill="1" applyBorder="1" applyAlignment="1" applyProtection="1">
      <alignment horizontal="center"/>
      <protection hidden="1"/>
    </xf>
    <xf numFmtId="0" fontId="14" fillId="3" borderId="66" xfId="0" applyFont="1" applyFill="1" applyBorder="1" applyAlignment="1" applyProtection="1">
      <alignment horizontal="center" vertical="center" wrapText="1"/>
      <protection hidden="1"/>
    </xf>
    <xf numFmtId="0" fontId="14" fillId="3" borderId="0" xfId="0" applyFont="1" applyFill="1" applyAlignment="1" applyProtection="1">
      <alignment horizontal="center" vertical="center" wrapText="1"/>
      <protection hidden="1"/>
    </xf>
    <xf numFmtId="0" fontId="9" fillId="3" borderId="4" xfId="0" applyFont="1" applyFill="1" applyBorder="1" applyAlignment="1" applyProtection="1">
      <alignment horizontal="center" wrapText="1"/>
      <protection hidden="1"/>
    </xf>
    <xf numFmtId="0" fontId="9" fillId="3" borderId="0" xfId="0" applyFont="1" applyFill="1" applyAlignment="1" applyProtection="1">
      <alignment horizontal="center" wrapText="1"/>
      <protection hidden="1"/>
    </xf>
    <xf numFmtId="0" fontId="5" fillId="4" borderId="8" xfId="0" applyFont="1" applyFill="1" applyBorder="1" applyAlignment="1" applyProtection="1">
      <alignment horizontal="center"/>
      <protection locked="0"/>
    </xf>
    <xf numFmtId="0" fontId="6" fillId="3" borderId="0" xfId="0" applyFont="1" applyFill="1" applyAlignment="1" applyProtection="1">
      <alignment horizontal="center" vertical="center" wrapText="1"/>
      <protection hidden="1"/>
    </xf>
    <xf numFmtId="0" fontId="5" fillId="4" borderId="11" xfId="0" applyFont="1" applyFill="1" applyBorder="1" applyAlignment="1" applyProtection="1">
      <alignment horizontal="center"/>
      <protection locked="0"/>
    </xf>
    <xf numFmtId="0" fontId="0" fillId="4" borderId="11"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0" fillId="4" borderId="73" xfId="0" applyFill="1" applyBorder="1" applyAlignment="1" applyProtection="1">
      <alignment horizontal="left" vertical="center" wrapText="1"/>
      <protection hidden="1"/>
    </xf>
    <xf numFmtId="0" fontId="0" fillId="4" borderId="74" xfId="0" applyFill="1" applyBorder="1" applyAlignment="1" applyProtection="1">
      <alignment horizontal="left" vertical="center" wrapText="1"/>
      <protection hidden="1"/>
    </xf>
    <xf numFmtId="0" fontId="0" fillId="4" borderId="75" xfId="0" applyFill="1" applyBorder="1" applyAlignment="1" applyProtection="1">
      <alignment horizontal="left" vertical="center" wrapText="1"/>
      <protection hidden="1"/>
    </xf>
    <xf numFmtId="0" fontId="0" fillId="4" borderId="78" xfId="0" applyFill="1" applyBorder="1" applyAlignment="1" applyProtection="1">
      <alignment horizontal="left" vertical="center" wrapText="1"/>
      <protection hidden="1"/>
    </xf>
    <xf numFmtId="0" fontId="0" fillId="4" borderId="79" xfId="0" applyFill="1" applyBorder="1" applyAlignment="1" applyProtection="1">
      <alignment horizontal="left" vertical="center" wrapText="1"/>
      <protection hidden="1"/>
    </xf>
    <xf numFmtId="0" fontId="0" fillId="4" borderId="80" xfId="0" applyFill="1" applyBorder="1" applyAlignment="1" applyProtection="1">
      <alignment horizontal="left" vertical="center" wrapText="1"/>
      <protection hidden="1"/>
    </xf>
    <xf numFmtId="0" fontId="11" fillId="4" borderId="9" xfId="0" applyFont="1" applyFill="1" applyBorder="1" applyAlignment="1" applyProtection="1">
      <alignment horizontal="center" vertical="center"/>
      <protection hidden="1"/>
    </xf>
    <xf numFmtId="0" fontId="11" fillId="4" borderId="8" xfId="0" applyFont="1" applyFill="1" applyBorder="1" applyAlignment="1" applyProtection="1">
      <alignment horizontal="center" vertical="center"/>
      <protection hidden="1"/>
    </xf>
    <xf numFmtId="0" fontId="11" fillId="5" borderId="1" xfId="0"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hidden="1"/>
    </xf>
    <xf numFmtId="0" fontId="11" fillId="4" borderId="13"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protection locked="0"/>
    </xf>
    <xf numFmtId="2" fontId="9" fillId="3" borderId="73" xfId="0" applyNumberFormat="1" applyFont="1" applyFill="1" applyBorder="1" applyAlignment="1" applyProtection="1">
      <alignment horizontal="center" vertical="center"/>
      <protection hidden="1"/>
    </xf>
    <xf numFmtId="2" fontId="9" fillId="3" borderId="74" xfId="0" applyNumberFormat="1" applyFont="1" applyFill="1" applyBorder="1" applyAlignment="1" applyProtection="1">
      <alignment horizontal="center" vertical="center"/>
      <protection hidden="1"/>
    </xf>
    <xf numFmtId="2" fontId="9" fillId="3" borderId="75" xfId="0" applyNumberFormat="1"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hidden="1"/>
    </xf>
    <xf numFmtId="0" fontId="12" fillId="3" borderId="0" xfId="0" applyFont="1" applyFill="1" applyAlignment="1" applyProtection="1">
      <alignment horizontal="center" vertical="center"/>
      <protection hidden="1"/>
    </xf>
    <xf numFmtId="0" fontId="10" fillId="3" borderId="4" xfId="0" applyFont="1" applyFill="1" applyBorder="1" applyAlignment="1" applyProtection="1">
      <alignment horizontal="center" vertical="center"/>
      <protection hidden="1"/>
    </xf>
    <xf numFmtId="0" fontId="10" fillId="3" borderId="0" xfId="0" applyFont="1" applyFill="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11" fillId="4" borderId="11" xfId="0" applyFont="1" applyFill="1" applyBorder="1" applyAlignment="1" applyProtection="1">
      <alignment horizontal="center" vertical="center"/>
      <protection hidden="1"/>
    </xf>
    <xf numFmtId="0" fontId="17" fillId="2" borderId="4" xfId="1" applyFont="1" applyFill="1" applyBorder="1" applyAlignment="1" applyProtection="1">
      <alignment horizontal="center" vertical="center"/>
      <protection locked="0"/>
    </xf>
    <xf numFmtId="0" fontId="17" fillId="2" borderId="0" xfId="1" applyFont="1" applyFill="1" applyBorder="1" applyAlignment="1" applyProtection="1">
      <alignment horizontal="center" vertical="center"/>
      <protection locked="0"/>
    </xf>
    <xf numFmtId="0" fontId="18" fillId="0" borderId="0" xfId="0" applyFont="1" applyAlignment="1" applyProtection="1">
      <alignment horizontal="left" vertical="center"/>
      <protection hidden="1"/>
    </xf>
    <xf numFmtId="2" fontId="14" fillId="3" borderId="37" xfId="0" applyNumberFormat="1" applyFont="1" applyFill="1" applyBorder="1" applyAlignment="1" applyProtection="1">
      <alignment horizontal="center" vertical="center" wrapText="1"/>
      <protection locked="0"/>
    </xf>
    <xf numFmtId="2" fontId="14" fillId="3" borderId="38" xfId="0" applyNumberFormat="1" applyFont="1" applyFill="1" applyBorder="1" applyAlignment="1" applyProtection="1">
      <alignment horizontal="center" vertical="center" wrapText="1"/>
      <protection locked="0"/>
    </xf>
    <xf numFmtId="2" fontId="14" fillId="3" borderId="39" xfId="0" applyNumberFormat="1" applyFont="1" applyFill="1" applyBorder="1" applyAlignment="1" applyProtection="1">
      <alignment horizontal="center" vertical="center" wrapText="1"/>
      <protection locked="0"/>
    </xf>
    <xf numFmtId="2" fontId="14" fillId="3" borderId="40" xfId="0" applyNumberFormat="1" applyFont="1" applyFill="1" applyBorder="1" applyAlignment="1" applyProtection="1">
      <alignment horizontal="center" vertical="center" wrapText="1"/>
      <protection locked="0"/>
    </xf>
    <xf numFmtId="2" fontId="14" fillId="3" borderId="41" xfId="0" applyNumberFormat="1" applyFont="1" applyFill="1" applyBorder="1" applyAlignment="1" applyProtection="1">
      <alignment horizontal="center" vertical="center" wrapText="1"/>
      <protection locked="0"/>
    </xf>
    <xf numFmtId="2" fontId="14" fillId="3" borderId="42" xfId="0" applyNumberFormat="1" applyFont="1" applyFill="1" applyBorder="1" applyAlignment="1" applyProtection="1">
      <alignment horizontal="center" vertical="center" wrapText="1"/>
      <protection locked="0"/>
    </xf>
    <xf numFmtId="2" fontId="9" fillId="3" borderId="4" xfId="0" applyNumberFormat="1" applyFont="1" applyFill="1" applyBorder="1" applyAlignment="1" applyProtection="1">
      <alignment horizontal="center" wrapText="1"/>
      <protection locked="0"/>
    </xf>
    <xf numFmtId="2" fontId="9" fillId="3" borderId="0" xfId="0" applyNumberFormat="1" applyFont="1" applyFill="1" applyAlignment="1" applyProtection="1">
      <alignment horizontal="center" wrapText="1"/>
      <protection locked="0"/>
    </xf>
    <xf numFmtId="2" fontId="17" fillId="2" borderId="1" xfId="1" applyNumberFormat="1" applyFont="1" applyFill="1" applyBorder="1" applyAlignment="1" applyProtection="1">
      <alignment horizontal="center" vertical="center"/>
      <protection locked="0"/>
    </xf>
    <xf numFmtId="2" fontId="17" fillId="2" borderId="2" xfId="1" applyNumberFormat="1" applyFont="1" applyFill="1" applyBorder="1" applyAlignment="1" applyProtection="1">
      <alignment horizontal="center" vertical="center"/>
      <protection locked="0"/>
    </xf>
    <xf numFmtId="2" fontId="17" fillId="2" borderId="3" xfId="1" applyNumberFormat="1" applyFont="1" applyFill="1" applyBorder="1" applyAlignment="1" applyProtection="1">
      <alignment horizontal="center" vertical="center"/>
      <protection locked="0"/>
    </xf>
    <xf numFmtId="2" fontId="17" fillId="2" borderId="6" xfId="1" applyNumberFormat="1" applyFont="1" applyFill="1" applyBorder="1" applyAlignment="1" applyProtection="1">
      <alignment horizontal="center" vertical="center"/>
      <protection locked="0"/>
    </xf>
    <xf numFmtId="2" fontId="17" fillId="2" borderId="7" xfId="1" applyNumberFormat="1" applyFont="1" applyFill="1" applyBorder="1" applyAlignment="1" applyProtection="1">
      <alignment horizontal="center" vertical="center"/>
      <protection locked="0"/>
    </xf>
    <xf numFmtId="2" fontId="17" fillId="2" borderId="58" xfId="1" applyNumberFormat="1" applyFont="1" applyFill="1" applyBorder="1" applyAlignment="1" applyProtection="1">
      <alignment horizontal="center" vertical="center"/>
      <protection locked="0"/>
    </xf>
    <xf numFmtId="2" fontId="1" fillId="0" borderId="0" xfId="0" applyNumberFormat="1" applyFont="1" applyAlignment="1" applyProtection="1">
      <alignment horizontal="center" vertical="center"/>
      <protection locked="0"/>
    </xf>
    <xf numFmtId="0" fontId="22" fillId="0" borderId="81" xfId="0" applyFont="1" applyBorder="1" applyAlignment="1">
      <alignment horizontal="center"/>
    </xf>
    <xf numFmtId="0" fontId="22" fillId="0" borderId="82" xfId="0" applyFont="1" applyBorder="1" applyAlignment="1">
      <alignment horizontal="center"/>
    </xf>
    <xf numFmtId="0" fontId="4" fillId="2" borderId="4" xfId="1" applyFill="1" applyBorder="1" applyAlignment="1">
      <alignment horizontal="center" vertical="center"/>
    </xf>
    <xf numFmtId="0" fontId="4" fillId="2" borderId="0" xfId="1" applyFill="1" applyBorder="1" applyAlignment="1">
      <alignment horizontal="center" vertical="center"/>
    </xf>
    <xf numFmtId="0" fontId="9" fillId="3" borderId="17" xfId="0" applyFont="1" applyFill="1" applyBorder="1" applyAlignment="1">
      <alignment horizontal="center"/>
    </xf>
    <xf numFmtId="0" fontId="9" fillId="3" borderId="24" xfId="0" applyFont="1" applyFill="1" applyBorder="1" applyAlignment="1">
      <alignment horizontal="center"/>
    </xf>
    <xf numFmtId="0" fontId="10" fillId="3" borderId="14" xfId="0" applyFont="1" applyFill="1" applyBorder="1" applyAlignment="1">
      <alignment horizontal="center" vertical="center" wrapText="1"/>
    </xf>
    <xf numFmtId="0" fontId="10" fillId="3" borderId="26" xfId="0" applyFont="1" applyFill="1" applyBorder="1" applyAlignment="1">
      <alignment horizontal="center" vertical="center"/>
    </xf>
    <xf numFmtId="0" fontId="10" fillId="3" borderId="15" xfId="0" applyFont="1" applyFill="1" applyBorder="1" applyAlignment="1">
      <alignment horizontal="center" vertical="center" wrapText="1"/>
    </xf>
    <xf numFmtId="0" fontId="10" fillId="3" borderId="69" xfId="0" applyFont="1" applyFill="1" applyBorder="1" applyAlignment="1">
      <alignment horizontal="center" vertical="center"/>
    </xf>
    <xf numFmtId="0" fontId="10" fillId="3" borderId="69"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27" xfId="0" applyFont="1" applyFill="1" applyBorder="1" applyAlignment="1">
      <alignment horizontal="center" vertical="center"/>
    </xf>
    <xf numFmtId="0" fontId="0" fillId="0" borderId="0" xfId="0" applyAlignment="1">
      <alignment horizontal="center"/>
    </xf>
    <xf numFmtId="14" fontId="0" fillId="4" borderId="5" xfId="0" applyNumberFormat="1" applyFill="1" applyBorder="1" applyAlignment="1" applyProtection="1">
      <alignment horizontal="center"/>
      <protection locked="0"/>
    </xf>
    <xf numFmtId="14" fontId="0" fillId="4" borderId="58" xfId="0" applyNumberFormat="1" applyFill="1" applyBorder="1" applyAlignment="1" applyProtection="1">
      <alignment horizontal="center"/>
      <protection locked="0"/>
    </xf>
  </cellXfs>
  <cellStyles count="2">
    <cellStyle name="Hyperlink" xfId="1" builtinId="8"/>
    <cellStyle name="Normal" xfId="0" builtinId="0"/>
  </cellStyles>
  <dxfs count="16">
    <dxf>
      <font>
        <color rgb="FF9C0006"/>
      </font>
      <fill>
        <patternFill>
          <bgColor rgb="FFFFC7CE"/>
        </patternFill>
      </fill>
    </dxf>
    <dxf>
      <font>
        <color rgb="FF006100"/>
      </font>
      <fill>
        <patternFill>
          <bgColor rgb="FFC6EFCE"/>
        </patternFill>
      </fill>
    </dxf>
    <dxf>
      <fill>
        <patternFill>
          <bgColor rgb="FF93F48C"/>
        </patternFill>
      </fill>
      <border>
        <left style="thin">
          <color auto="1"/>
        </left>
        <right style="thin">
          <color auto="1"/>
        </right>
        <vertical/>
        <horizontal/>
      </border>
    </dxf>
    <dxf>
      <fill>
        <patternFill>
          <bgColor rgb="FFD8FBD5"/>
        </patternFill>
      </fill>
      <border>
        <left style="thin">
          <color auto="1"/>
        </left>
        <right style="thin">
          <color auto="1"/>
        </right>
        <vertical/>
        <horizontal/>
      </border>
    </dxf>
    <dxf>
      <fill>
        <patternFill>
          <bgColor rgb="FFD8FBD5"/>
        </patternFill>
      </fill>
      <border>
        <vertical/>
        <horizontal/>
      </border>
    </dxf>
    <dxf>
      <fill>
        <patternFill>
          <bgColor rgb="FF93F48C"/>
        </patternFill>
      </fill>
      <border>
        <left style="thin">
          <color auto="1"/>
        </left>
        <right style="thin">
          <color auto="1"/>
        </right>
        <vertical/>
        <horizontal/>
      </border>
    </dxf>
    <dxf>
      <fill>
        <patternFill>
          <bgColor rgb="FF93F48C"/>
        </patternFill>
      </fill>
      <border>
        <left style="thin">
          <color auto="1"/>
        </left>
        <right style="thin">
          <color auto="1"/>
        </right>
        <vertical/>
        <horizontal/>
      </border>
    </dxf>
    <dxf>
      <fill>
        <patternFill>
          <bgColor rgb="FF93F48C"/>
        </patternFill>
      </fill>
      <border>
        <left style="thin">
          <color auto="1"/>
        </left>
        <right style="thin">
          <color auto="1"/>
        </right>
        <vertical/>
        <horizontal/>
      </border>
    </dxf>
    <dxf>
      <fill>
        <patternFill>
          <bgColor rgb="FF93F48C"/>
        </patternFill>
      </fill>
      <border>
        <left style="thin">
          <color auto="1"/>
        </left>
        <right style="thin">
          <color auto="1"/>
        </right>
        <vertical/>
        <horizontal/>
      </border>
    </dxf>
    <dxf>
      <fill>
        <patternFill>
          <bgColor rgb="FF93F48C"/>
        </patternFill>
      </fill>
      <border>
        <left style="thin">
          <color auto="1"/>
        </left>
        <right style="thin">
          <color auto="1"/>
        </right>
        <vertical/>
        <horizontal/>
      </border>
    </dxf>
    <dxf>
      <fill>
        <patternFill>
          <bgColor rgb="FF93F48C"/>
        </patternFill>
      </fill>
      <border>
        <left style="thin">
          <color auto="1"/>
        </left>
        <right style="thin">
          <color auto="1"/>
        </right>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38</xdr:row>
          <xdr:rowOff>57150</xdr:rowOff>
        </xdr:from>
        <xdr:to>
          <xdr:col>0</xdr:col>
          <xdr:colOff>457200</xdr:colOff>
          <xdr:row>40</xdr:row>
          <xdr:rowOff>476250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609600</xdr:colOff>
          <xdr:row>3</xdr:row>
          <xdr:rowOff>371475</xdr:rowOff>
        </xdr:from>
        <xdr:to>
          <xdr:col>9</xdr:col>
          <xdr:colOff>1409700</xdr:colOff>
          <xdr:row>5</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xdr:row>
          <xdr:rowOff>180975</xdr:rowOff>
        </xdr:from>
        <xdr:to>
          <xdr:col>9</xdr:col>
          <xdr:colOff>1409700</xdr:colOff>
          <xdr:row>6</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xdr:row>
          <xdr:rowOff>180975</xdr:rowOff>
        </xdr:from>
        <xdr:to>
          <xdr:col>9</xdr:col>
          <xdr:colOff>1409700</xdr:colOff>
          <xdr:row>7</xdr:row>
          <xdr:rowOff>9525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6</xdr:row>
          <xdr:rowOff>180975</xdr:rowOff>
        </xdr:from>
        <xdr:to>
          <xdr:col>9</xdr:col>
          <xdr:colOff>1409700</xdr:colOff>
          <xdr:row>8</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10</xdr:row>
          <xdr:rowOff>361950</xdr:rowOff>
        </xdr:from>
        <xdr:to>
          <xdr:col>9</xdr:col>
          <xdr:colOff>1409700</xdr:colOff>
          <xdr:row>11</xdr:row>
          <xdr:rowOff>180975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xdr:row>
          <xdr:rowOff>180975</xdr:rowOff>
        </xdr:from>
        <xdr:to>
          <xdr:col>9</xdr:col>
          <xdr:colOff>1409700</xdr:colOff>
          <xdr:row>13</xdr:row>
          <xdr:rowOff>9525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12</xdr:row>
          <xdr:rowOff>180975</xdr:rowOff>
        </xdr:from>
        <xdr:to>
          <xdr:col>9</xdr:col>
          <xdr:colOff>1409700</xdr:colOff>
          <xdr:row>14</xdr:row>
          <xdr:rowOff>9525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xdr:row>
          <xdr:rowOff>180975</xdr:rowOff>
        </xdr:from>
        <xdr:to>
          <xdr:col>9</xdr:col>
          <xdr:colOff>1409700</xdr:colOff>
          <xdr:row>15</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xdr:row>
          <xdr:rowOff>361950</xdr:rowOff>
        </xdr:from>
        <xdr:to>
          <xdr:col>9</xdr:col>
          <xdr:colOff>1409700</xdr:colOff>
          <xdr:row>18</xdr:row>
          <xdr:rowOff>180975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18</xdr:row>
          <xdr:rowOff>180975</xdr:rowOff>
        </xdr:from>
        <xdr:to>
          <xdr:col>9</xdr:col>
          <xdr:colOff>1409700</xdr:colOff>
          <xdr:row>20</xdr:row>
          <xdr:rowOff>9525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xdr:row>
          <xdr:rowOff>180975</xdr:rowOff>
        </xdr:from>
        <xdr:to>
          <xdr:col>9</xdr:col>
          <xdr:colOff>1409700</xdr:colOff>
          <xdr:row>21</xdr:row>
          <xdr:rowOff>9525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xdr:row>
          <xdr:rowOff>180975</xdr:rowOff>
        </xdr:from>
        <xdr:to>
          <xdr:col>9</xdr:col>
          <xdr:colOff>1409700</xdr:colOff>
          <xdr:row>22</xdr:row>
          <xdr:rowOff>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24</xdr:row>
          <xdr:rowOff>361950</xdr:rowOff>
        </xdr:from>
        <xdr:to>
          <xdr:col>9</xdr:col>
          <xdr:colOff>1409700</xdr:colOff>
          <xdr:row>25</xdr:row>
          <xdr:rowOff>180975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xdr:row>
          <xdr:rowOff>180975</xdr:rowOff>
        </xdr:from>
        <xdr:to>
          <xdr:col>9</xdr:col>
          <xdr:colOff>1409700</xdr:colOff>
          <xdr:row>27</xdr:row>
          <xdr:rowOff>9525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xdr:row>
          <xdr:rowOff>180975</xdr:rowOff>
        </xdr:from>
        <xdr:to>
          <xdr:col>9</xdr:col>
          <xdr:colOff>1409700</xdr:colOff>
          <xdr:row>28</xdr:row>
          <xdr:rowOff>9525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xdr:row>
          <xdr:rowOff>180975</xdr:rowOff>
        </xdr:from>
        <xdr:to>
          <xdr:col>9</xdr:col>
          <xdr:colOff>1409700</xdr:colOff>
          <xdr:row>29</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352425</xdr:colOff>
          <xdr:row>7</xdr:row>
          <xdr:rowOff>190500</xdr:rowOff>
        </xdr:from>
        <xdr:to>
          <xdr:col>0</xdr:col>
          <xdr:colOff>657225</xdr:colOff>
          <xdr:row>9</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13</xdr:row>
          <xdr:rowOff>0</xdr:rowOff>
        </xdr:from>
        <xdr:to>
          <xdr:col>11</xdr:col>
          <xdr:colOff>1362075</xdr:colOff>
          <xdr:row>14</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13</xdr:row>
          <xdr:rowOff>180975</xdr:rowOff>
        </xdr:from>
        <xdr:to>
          <xdr:col>11</xdr:col>
          <xdr:colOff>1362075</xdr:colOff>
          <xdr:row>15</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15</xdr:row>
          <xdr:rowOff>9525</xdr:rowOff>
        </xdr:from>
        <xdr:to>
          <xdr:col>11</xdr:col>
          <xdr:colOff>1362075</xdr:colOff>
          <xdr:row>16</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15</xdr:row>
          <xdr:rowOff>171450</xdr:rowOff>
        </xdr:from>
        <xdr:to>
          <xdr:col>11</xdr:col>
          <xdr:colOff>1362075</xdr:colOff>
          <xdr:row>17</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17</xdr:row>
          <xdr:rowOff>0</xdr:rowOff>
        </xdr:from>
        <xdr:to>
          <xdr:col>11</xdr:col>
          <xdr:colOff>1362075</xdr:colOff>
          <xdr:row>18</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17</xdr:row>
          <xdr:rowOff>180975</xdr:rowOff>
        </xdr:from>
        <xdr:to>
          <xdr:col>11</xdr:col>
          <xdr:colOff>1362075</xdr:colOff>
          <xdr:row>19</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19</xdr:row>
          <xdr:rowOff>9525</xdr:rowOff>
        </xdr:from>
        <xdr:to>
          <xdr:col>11</xdr:col>
          <xdr:colOff>1362075</xdr:colOff>
          <xdr:row>20</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19</xdr:row>
          <xdr:rowOff>171450</xdr:rowOff>
        </xdr:from>
        <xdr:to>
          <xdr:col>11</xdr:col>
          <xdr:colOff>1362075</xdr:colOff>
          <xdr:row>21</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21</xdr:row>
          <xdr:rowOff>0</xdr:rowOff>
        </xdr:from>
        <xdr:to>
          <xdr:col>11</xdr:col>
          <xdr:colOff>1362075</xdr:colOff>
          <xdr:row>22</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21</xdr:row>
          <xdr:rowOff>180975</xdr:rowOff>
        </xdr:from>
        <xdr:to>
          <xdr:col>11</xdr:col>
          <xdr:colOff>1362075</xdr:colOff>
          <xdr:row>23</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23</xdr:row>
          <xdr:rowOff>9525</xdr:rowOff>
        </xdr:from>
        <xdr:to>
          <xdr:col>11</xdr:col>
          <xdr:colOff>1362075</xdr:colOff>
          <xdr:row>24</xdr:row>
          <xdr:rowOff>28575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23</xdr:row>
          <xdr:rowOff>171450</xdr:rowOff>
        </xdr:from>
        <xdr:to>
          <xdr:col>11</xdr:col>
          <xdr:colOff>1362075</xdr:colOff>
          <xdr:row>25</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25</xdr:row>
          <xdr:rowOff>0</xdr:rowOff>
        </xdr:from>
        <xdr:to>
          <xdr:col>11</xdr:col>
          <xdr:colOff>1362075</xdr:colOff>
          <xdr:row>26</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25</xdr:row>
          <xdr:rowOff>180975</xdr:rowOff>
        </xdr:from>
        <xdr:to>
          <xdr:col>11</xdr:col>
          <xdr:colOff>1362075</xdr:colOff>
          <xdr:row>27</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27</xdr:row>
          <xdr:rowOff>9525</xdr:rowOff>
        </xdr:from>
        <xdr:to>
          <xdr:col>11</xdr:col>
          <xdr:colOff>1362075</xdr:colOff>
          <xdr:row>28</xdr:row>
          <xdr:rowOff>28575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28</xdr:row>
          <xdr:rowOff>9525</xdr:rowOff>
        </xdr:from>
        <xdr:to>
          <xdr:col>11</xdr:col>
          <xdr:colOff>1362075</xdr:colOff>
          <xdr:row>29</xdr:row>
          <xdr:rowOff>28575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29</xdr:row>
          <xdr:rowOff>9525</xdr:rowOff>
        </xdr:from>
        <xdr:to>
          <xdr:col>11</xdr:col>
          <xdr:colOff>1362075</xdr:colOff>
          <xdr:row>30</xdr:row>
          <xdr:rowOff>28575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30</xdr:row>
          <xdr:rowOff>9525</xdr:rowOff>
        </xdr:from>
        <xdr:to>
          <xdr:col>11</xdr:col>
          <xdr:colOff>1362075</xdr:colOff>
          <xdr:row>31</xdr:row>
          <xdr:rowOff>28575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31</xdr:row>
          <xdr:rowOff>9525</xdr:rowOff>
        </xdr:from>
        <xdr:to>
          <xdr:col>11</xdr:col>
          <xdr:colOff>1362075</xdr:colOff>
          <xdr:row>32</xdr:row>
          <xdr:rowOff>19050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6</xdr:row>
          <xdr:rowOff>180975</xdr:rowOff>
        </xdr:from>
        <xdr:to>
          <xdr:col>2</xdr:col>
          <xdr:colOff>1400175</xdr:colOff>
          <xdr:row>8</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7</xdr:row>
          <xdr:rowOff>0</xdr:rowOff>
        </xdr:from>
        <xdr:to>
          <xdr:col>3</xdr:col>
          <xdr:colOff>1076325</xdr:colOff>
          <xdr:row>8</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600075</xdr:colOff>
          <xdr:row>3</xdr:row>
          <xdr:rowOff>552450</xdr:rowOff>
        </xdr:from>
        <xdr:to>
          <xdr:col>9</xdr:col>
          <xdr:colOff>904875</xdr:colOff>
          <xdr:row>4</xdr:row>
          <xdr:rowOff>190500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4</xdr:row>
          <xdr:rowOff>171450</xdr:rowOff>
        </xdr:from>
        <xdr:to>
          <xdr:col>9</xdr:col>
          <xdr:colOff>904875</xdr:colOff>
          <xdr:row>5</xdr:row>
          <xdr:rowOff>190500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5</xdr:row>
          <xdr:rowOff>171450</xdr:rowOff>
        </xdr:from>
        <xdr:to>
          <xdr:col>9</xdr:col>
          <xdr:colOff>904875</xdr:colOff>
          <xdr:row>6</xdr:row>
          <xdr:rowOff>190500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6</xdr:row>
          <xdr:rowOff>171450</xdr:rowOff>
        </xdr:from>
        <xdr:to>
          <xdr:col>9</xdr:col>
          <xdr:colOff>904875</xdr:colOff>
          <xdr:row>7</xdr:row>
          <xdr:rowOff>190500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7</xdr:row>
          <xdr:rowOff>171450</xdr:rowOff>
        </xdr:from>
        <xdr:to>
          <xdr:col>9</xdr:col>
          <xdr:colOff>904875</xdr:colOff>
          <xdr:row>8</xdr:row>
          <xdr:rowOff>190500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8</xdr:row>
          <xdr:rowOff>171450</xdr:rowOff>
        </xdr:from>
        <xdr:to>
          <xdr:col>9</xdr:col>
          <xdr:colOff>904875</xdr:colOff>
          <xdr:row>9</xdr:row>
          <xdr:rowOff>190500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9</xdr:row>
          <xdr:rowOff>171450</xdr:rowOff>
        </xdr:from>
        <xdr:to>
          <xdr:col>9</xdr:col>
          <xdr:colOff>904875</xdr:colOff>
          <xdr:row>10</xdr:row>
          <xdr:rowOff>190500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10</xdr:row>
          <xdr:rowOff>171450</xdr:rowOff>
        </xdr:from>
        <xdr:to>
          <xdr:col>9</xdr:col>
          <xdr:colOff>904875</xdr:colOff>
          <xdr:row>11</xdr:row>
          <xdr:rowOff>190500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11</xdr:row>
          <xdr:rowOff>171450</xdr:rowOff>
        </xdr:from>
        <xdr:to>
          <xdr:col>9</xdr:col>
          <xdr:colOff>904875</xdr:colOff>
          <xdr:row>12</xdr:row>
          <xdr:rowOff>190500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3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12</xdr:row>
          <xdr:rowOff>171450</xdr:rowOff>
        </xdr:from>
        <xdr:to>
          <xdr:col>9</xdr:col>
          <xdr:colOff>904875</xdr:colOff>
          <xdr:row>13</xdr:row>
          <xdr:rowOff>190500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13</xdr:row>
          <xdr:rowOff>171450</xdr:rowOff>
        </xdr:from>
        <xdr:to>
          <xdr:col>9</xdr:col>
          <xdr:colOff>904875</xdr:colOff>
          <xdr:row>14</xdr:row>
          <xdr:rowOff>190500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3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14</xdr:row>
          <xdr:rowOff>171450</xdr:rowOff>
        </xdr:from>
        <xdr:to>
          <xdr:col>9</xdr:col>
          <xdr:colOff>904875</xdr:colOff>
          <xdr:row>15</xdr:row>
          <xdr:rowOff>190500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15</xdr:row>
          <xdr:rowOff>171450</xdr:rowOff>
        </xdr:from>
        <xdr:to>
          <xdr:col>9</xdr:col>
          <xdr:colOff>904875</xdr:colOff>
          <xdr:row>16</xdr:row>
          <xdr:rowOff>190500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16</xdr:row>
          <xdr:rowOff>171450</xdr:rowOff>
        </xdr:from>
        <xdr:to>
          <xdr:col>9</xdr:col>
          <xdr:colOff>904875</xdr:colOff>
          <xdr:row>17</xdr:row>
          <xdr:rowOff>190500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17</xdr:row>
          <xdr:rowOff>171450</xdr:rowOff>
        </xdr:from>
        <xdr:to>
          <xdr:col>9</xdr:col>
          <xdr:colOff>904875</xdr:colOff>
          <xdr:row>18</xdr:row>
          <xdr:rowOff>190500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18</xdr:row>
          <xdr:rowOff>171450</xdr:rowOff>
        </xdr:from>
        <xdr:to>
          <xdr:col>9</xdr:col>
          <xdr:colOff>904875</xdr:colOff>
          <xdr:row>19</xdr:row>
          <xdr:rowOff>190500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19</xdr:row>
          <xdr:rowOff>171450</xdr:rowOff>
        </xdr:from>
        <xdr:to>
          <xdr:col>9</xdr:col>
          <xdr:colOff>904875</xdr:colOff>
          <xdr:row>20</xdr:row>
          <xdr:rowOff>190500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20</xdr:row>
          <xdr:rowOff>171450</xdr:rowOff>
        </xdr:from>
        <xdr:to>
          <xdr:col>9</xdr:col>
          <xdr:colOff>904875</xdr:colOff>
          <xdr:row>21</xdr:row>
          <xdr:rowOff>190500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21</xdr:row>
          <xdr:rowOff>171450</xdr:rowOff>
        </xdr:from>
        <xdr:to>
          <xdr:col>9</xdr:col>
          <xdr:colOff>904875</xdr:colOff>
          <xdr:row>22</xdr:row>
          <xdr:rowOff>190500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22</xdr:row>
          <xdr:rowOff>171450</xdr:rowOff>
        </xdr:from>
        <xdr:to>
          <xdr:col>9</xdr:col>
          <xdr:colOff>904875</xdr:colOff>
          <xdr:row>23</xdr:row>
          <xdr:rowOff>190500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23</xdr:row>
          <xdr:rowOff>171450</xdr:rowOff>
        </xdr:from>
        <xdr:to>
          <xdr:col>9</xdr:col>
          <xdr:colOff>904875</xdr:colOff>
          <xdr:row>24</xdr:row>
          <xdr:rowOff>190500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24</xdr:row>
          <xdr:rowOff>171450</xdr:rowOff>
        </xdr:from>
        <xdr:to>
          <xdr:col>9</xdr:col>
          <xdr:colOff>904875</xdr:colOff>
          <xdr:row>25</xdr:row>
          <xdr:rowOff>190500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447675</xdr:colOff>
          <xdr:row>3</xdr:row>
          <xdr:rowOff>314325</xdr:rowOff>
        </xdr:from>
        <xdr:to>
          <xdr:col>10</xdr:col>
          <xdr:colOff>752475</xdr:colOff>
          <xdr:row>5</xdr:row>
          <xdr:rowOff>9525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4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4</xdr:row>
          <xdr:rowOff>314325</xdr:rowOff>
        </xdr:from>
        <xdr:to>
          <xdr:col>10</xdr:col>
          <xdr:colOff>752475</xdr:colOff>
          <xdr:row>6</xdr:row>
          <xdr:rowOff>19050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4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5</xdr:row>
          <xdr:rowOff>314325</xdr:rowOff>
        </xdr:from>
        <xdr:to>
          <xdr:col>10</xdr:col>
          <xdr:colOff>752475</xdr:colOff>
          <xdr:row>7</xdr:row>
          <xdr:rowOff>19050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4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6</xdr:row>
          <xdr:rowOff>314325</xdr:rowOff>
        </xdr:from>
        <xdr:to>
          <xdr:col>10</xdr:col>
          <xdr:colOff>752475</xdr:colOff>
          <xdr:row>8</xdr:row>
          <xdr:rowOff>19050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4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7</xdr:row>
          <xdr:rowOff>314325</xdr:rowOff>
        </xdr:from>
        <xdr:to>
          <xdr:col>10</xdr:col>
          <xdr:colOff>752475</xdr:colOff>
          <xdr:row>9</xdr:row>
          <xdr:rowOff>19050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4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8</xdr:row>
          <xdr:rowOff>314325</xdr:rowOff>
        </xdr:from>
        <xdr:to>
          <xdr:col>10</xdr:col>
          <xdr:colOff>752475</xdr:colOff>
          <xdr:row>10</xdr:row>
          <xdr:rowOff>19050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9</xdr:row>
          <xdr:rowOff>314325</xdr:rowOff>
        </xdr:from>
        <xdr:to>
          <xdr:col>10</xdr:col>
          <xdr:colOff>752475</xdr:colOff>
          <xdr:row>11</xdr:row>
          <xdr:rowOff>19050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10</xdr:row>
          <xdr:rowOff>314325</xdr:rowOff>
        </xdr:from>
        <xdr:to>
          <xdr:col>10</xdr:col>
          <xdr:colOff>752475</xdr:colOff>
          <xdr:row>12</xdr:row>
          <xdr:rowOff>19050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4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11</xdr:row>
          <xdr:rowOff>314325</xdr:rowOff>
        </xdr:from>
        <xdr:to>
          <xdr:col>10</xdr:col>
          <xdr:colOff>752475</xdr:colOff>
          <xdr:row>13</xdr:row>
          <xdr:rowOff>19050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4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12</xdr:row>
          <xdr:rowOff>314325</xdr:rowOff>
        </xdr:from>
        <xdr:to>
          <xdr:col>10</xdr:col>
          <xdr:colOff>752475</xdr:colOff>
          <xdr:row>14</xdr:row>
          <xdr:rowOff>19050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4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13</xdr:row>
          <xdr:rowOff>314325</xdr:rowOff>
        </xdr:from>
        <xdr:to>
          <xdr:col>10</xdr:col>
          <xdr:colOff>752475</xdr:colOff>
          <xdr:row>15</xdr:row>
          <xdr:rowOff>19050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4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14</xdr:row>
          <xdr:rowOff>314325</xdr:rowOff>
        </xdr:from>
        <xdr:to>
          <xdr:col>10</xdr:col>
          <xdr:colOff>752475</xdr:colOff>
          <xdr:row>16</xdr:row>
          <xdr:rowOff>19050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4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14</xdr:row>
          <xdr:rowOff>314325</xdr:rowOff>
        </xdr:from>
        <xdr:to>
          <xdr:col>10</xdr:col>
          <xdr:colOff>752475</xdr:colOff>
          <xdr:row>16</xdr:row>
          <xdr:rowOff>19050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4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15</xdr:row>
          <xdr:rowOff>314325</xdr:rowOff>
        </xdr:from>
        <xdr:to>
          <xdr:col>10</xdr:col>
          <xdr:colOff>752475</xdr:colOff>
          <xdr:row>17</xdr:row>
          <xdr:rowOff>19050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4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15</xdr:row>
          <xdr:rowOff>314325</xdr:rowOff>
        </xdr:from>
        <xdr:to>
          <xdr:col>10</xdr:col>
          <xdr:colOff>752475</xdr:colOff>
          <xdr:row>17</xdr:row>
          <xdr:rowOff>19050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4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16</xdr:row>
          <xdr:rowOff>314325</xdr:rowOff>
        </xdr:from>
        <xdr:to>
          <xdr:col>10</xdr:col>
          <xdr:colOff>752475</xdr:colOff>
          <xdr:row>18</xdr:row>
          <xdr:rowOff>19050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4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16</xdr:row>
          <xdr:rowOff>314325</xdr:rowOff>
        </xdr:from>
        <xdr:to>
          <xdr:col>10</xdr:col>
          <xdr:colOff>752475</xdr:colOff>
          <xdr:row>18</xdr:row>
          <xdr:rowOff>19050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4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16</xdr:row>
          <xdr:rowOff>314325</xdr:rowOff>
        </xdr:from>
        <xdr:to>
          <xdr:col>10</xdr:col>
          <xdr:colOff>752475</xdr:colOff>
          <xdr:row>18</xdr:row>
          <xdr:rowOff>19050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4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xdr:row>
          <xdr:rowOff>314325</xdr:rowOff>
        </xdr:from>
        <xdr:to>
          <xdr:col>10</xdr:col>
          <xdr:colOff>752475</xdr:colOff>
          <xdr:row>19</xdr:row>
          <xdr:rowOff>9525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4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xdr:row>
          <xdr:rowOff>314325</xdr:rowOff>
        </xdr:from>
        <xdr:to>
          <xdr:col>10</xdr:col>
          <xdr:colOff>752475</xdr:colOff>
          <xdr:row>19</xdr:row>
          <xdr:rowOff>9525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4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3.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2" Type="http://schemas.openxmlformats.org/officeDocument/2006/relationships/drawing" Target="../drawings/drawing3.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3" Type="http://schemas.openxmlformats.org/officeDocument/2006/relationships/vmlDrawing" Target="../drawings/vmlDrawing4.vml"/><Relationship Id="rId21" Type="http://schemas.openxmlformats.org/officeDocument/2006/relationships/ctrlProp" Target="../ctrlProps/ctrlProp57.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2" Type="http://schemas.openxmlformats.org/officeDocument/2006/relationships/drawing" Target="../drawings/drawing4.xml"/><Relationship Id="rId16" Type="http://schemas.openxmlformats.org/officeDocument/2006/relationships/ctrlProp" Target="../ctrlProps/ctrlProp52.xml"/><Relationship Id="rId20" Type="http://schemas.openxmlformats.org/officeDocument/2006/relationships/ctrlProp" Target="../ctrlProps/ctrlProp56.xml"/><Relationship Id="rId1" Type="http://schemas.openxmlformats.org/officeDocument/2006/relationships/printerSettings" Target="../printerSettings/printerSettings4.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10" Type="http://schemas.openxmlformats.org/officeDocument/2006/relationships/ctrlProp" Target="../ctrlProps/ctrlProp46.xml"/><Relationship Id="rId19" Type="http://schemas.openxmlformats.org/officeDocument/2006/relationships/ctrlProp" Target="../ctrlProps/ctrlProp55.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3" Type="http://schemas.openxmlformats.org/officeDocument/2006/relationships/vmlDrawing" Target="../drawings/vmlDrawing5.vml"/><Relationship Id="rId21" Type="http://schemas.openxmlformats.org/officeDocument/2006/relationships/ctrlProp" Target="../ctrlProps/ctrlProp79.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 Type="http://schemas.openxmlformats.org/officeDocument/2006/relationships/drawing" Target="../drawings/drawing5.xml"/><Relationship Id="rId16" Type="http://schemas.openxmlformats.org/officeDocument/2006/relationships/ctrlProp" Target="../ctrlProps/ctrlProp74.xml"/><Relationship Id="rId20" Type="http://schemas.openxmlformats.org/officeDocument/2006/relationships/ctrlProp" Target="../ctrlProps/ctrlProp78.xml"/><Relationship Id="rId1" Type="http://schemas.openxmlformats.org/officeDocument/2006/relationships/printerSettings" Target="../printerSettings/printerSettings5.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10" Type="http://schemas.openxmlformats.org/officeDocument/2006/relationships/ctrlProp" Target="../ctrlProps/ctrlProp68.xml"/><Relationship Id="rId19" Type="http://schemas.openxmlformats.org/officeDocument/2006/relationships/ctrlProp" Target="../ctrlProps/ctrlProp77.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ACCC-AF08-4DEE-932B-36568B5C3EC6}">
  <sheetPr codeName="Sheet2">
    <pageSetUpPr fitToPage="1"/>
  </sheetPr>
  <dimension ref="A1:G43"/>
  <sheetViews>
    <sheetView showGridLines="0" tabSelected="1" workbookViewId="0">
      <selection activeCell="I26" sqref="I26"/>
    </sheetView>
  </sheetViews>
  <sheetFormatPr defaultRowHeight="15" x14ac:dyDescent="0.25"/>
  <cols>
    <col min="1" max="1" width="40" style="126" customWidth="1"/>
    <col min="2" max="2" width="48.140625" style="126" customWidth="1"/>
    <col min="3" max="3" width="16.5703125" style="123" customWidth="1"/>
    <col min="4" max="4" width="14.140625" style="123" customWidth="1"/>
    <col min="5" max="5" width="14.85546875" style="123" customWidth="1"/>
    <col min="6" max="6" width="17" style="123" customWidth="1"/>
    <col min="7" max="7" width="13.28515625" style="123" customWidth="1"/>
    <col min="8" max="16384" width="9.140625" style="123"/>
  </cols>
  <sheetData>
    <row r="1" spans="1:7" ht="15" customHeight="1" x14ac:dyDescent="0.25">
      <c r="A1" s="197" t="s">
        <v>59</v>
      </c>
      <c r="B1" s="198"/>
      <c r="C1" s="198"/>
      <c r="D1" s="198"/>
      <c r="E1" s="198"/>
      <c r="F1" s="198"/>
      <c r="G1" s="199"/>
    </row>
    <row r="2" spans="1:7" ht="15.75" customHeight="1" thickBot="1" x14ac:dyDescent="0.3">
      <c r="A2" s="200"/>
      <c r="B2" s="201"/>
      <c r="C2" s="201"/>
      <c r="D2" s="201"/>
      <c r="E2" s="201"/>
      <c r="F2" s="201"/>
      <c r="G2" s="202"/>
    </row>
    <row r="3" spans="1:7" x14ac:dyDescent="0.25">
      <c r="A3" s="152" t="s">
        <v>0</v>
      </c>
      <c r="B3" s="124"/>
      <c r="C3" s="211" t="s">
        <v>169</v>
      </c>
      <c r="D3" s="211"/>
      <c r="E3" s="211"/>
      <c r="F3" s="211"/>
      <c r="G3" s="212"/>
    </row>
    <row r="4" spans="1:7" x14ac:dyDescent="0.25">
      <c r="A4" s="153" t="s">
        <v>24</v>
      </c>
      <c r="B4" s="125"/>
      <c r="C4" s="213"/>
      <c r="D4" s="213"/>
      <c r="E4" s="213"/>
      <c r="F4" s="213"/>
      <c r="G4" s="214"/>
    </row>
    <row r="5" spans="1:7" x14ac:dyDescent="0.25">
      <c r="A5" s="153" t="s">
        <v>134</v>
      </c>
      <c r="B5" s="125" t="s">
        <v>135</v>
      </c>
      <c r="C5" s="213"/>
      <c r="D5" s="213"/>
      <c r="E5" s="213"/>
      <c r="F5" s="213"/>
      <c r="G5" s="214"/>
    </row>
    <row r="6" spans="1:7" x14ac:dyDescent="0.25">
      <c r="A6" s="153" t="s">
        <v>48</v>
      </c>
      <c r="B6" s="125"/>
      <c r="C6" s="213"/>
      <c r="D6" s="213"/>
      <c r="E6" s="213"/>
      <c r="F6" s="213"/>
      <c r="G6" s="214"/>
    </row>
    <row r="7" spans="1:7" x14ac:dyDescent="0.25">
      <c r="A7" s="153" t="s">
        <v>167</v>
      </c>
      <c r="B7" s="311"/>
      <c r="C7" s="213"/>
      <c r="D7" s="213"/>
      <c r="E7" s="213"/>
      <c r="F7" s="213"/>
      <c r="G7" s="214"/>
    </row>
    <row r="8" spans="1:7" ht="15.75" thickBot="1" x14ac:dyDescent="0.3">
      <c r="A8" s="154" t="s">
        <v>168</v>
      </c>
      <c r="B8" s="312"/>
      <c r="C8" s="215"/>
      <c r="D8" s="215"/>
      <c r="E8" s="215"/>
      <c r="F8" s="215"/>
      <c r="G8" s="216"/>
    </row>
    <row r="9" spans="1:7" x14ac:dyDescent="0.25">
      <c r="C9" s="127"/>
      <c r="D9" s="128"/>
      <c r="E9" s="128"/>
      <c r="F9" s="128"/>
      <c r="G9" s="129"/>
    </row>
    <row r="10" spans="1:7" ht="15" customHeight="1" x14ac:dyDescent="0.25">
      <c r="A10" s="209" t="s">
        <v>49</v>
      </c>
      <c r="B10" s="209" t="s">
        <v>63</v>
      </c>
      <c r="C10" s="178"/>
      <c r="D10" s="178"/>
      <c r="E10" s="178"/>
      <c r="F10" s="178" t="s">
        <v>10</v>
      </c>
      <c r="G10" s="178"/>
    </row>
    <row r="11" spans="1:7" ht="15" customHeight="1" x14ac:dyDescent="0.25">
      <c r="A11" s="178"/>
      <c r="B11" s="178"/>
      <c r="C11" s="178"/>
      <c r="D11" s="178"/>
      <c r="E11" s="178"/>
      <c r="F11" s="178"/>
      <c r="G11" s="178"/>
    </row>
    <row r="12" spans="1:7" x14ac:dyDescent="0.25">
      <c r="A12" s="178"/>
      <c r="B12" s="210" t="s">
        <v>50</v>
      </c>
      <c r="C12" s="178"/>
      <c r="D12" s="178"/>
      <c r="E12" s="178"/>
      <c r="F12" s="178"/>
      <c r="G12" s="178"/>
    </row>
    <row r="13" spans="1:7" x14ac:dyDescent="0.25">
      <c r="A13" s="178"/>
      <c r="B13" s="210"/>
      <c r="C13" s="178"/>
      <c r="D13" s="178"/>
      <c r="E13" s="178"/>
      <c r="F13" s="178"/>
      <c r="G13" s="178"/>
    </row>
    <row r="14" spans="1:7" x14ac:dyDescent="0.25">
      <c r="A14" s="130"/>
      <c r="B14" s="131"/>
      <c r="C14" s="132"/>
      <c r="D14" s="132"/>
      <c r="E14" s="132"/>
      <c r="F14" s="132"/>
      <c r="G14" s="133"/>
    </row>
    <row r="15" spans="1:7" x14ac:dyDescent="0.25">
      <c r="A15" s="155" t="s">
        <v>1</v>
      </c>
      <c r="B15" s="134"/>
      <c r="C15" s="135"/>
      <c r="D15" s="135"/>
      <c r="E15" s="135"/>
      <c r="F15" s="135"/>
      <c r="G15" s="136"/>
    </row>
    <row r="16" spans="1:7" x14ac:dyDescent="0.25">
      <c r="A16" s="156" t="s">
        <v>11</v>
      </c>
      <c r="B16" s="206" t="s">
        <v>51</v>
      </c>
      <c r="C16" s="135"/>
      <c r="D16" s="135"/>
      <c r="E16" s="135"/>
      <c r="F16" s="146">
        <f>+'Travel Vouched(attach receipts)'!F9</f>
        <v>0</v>
      </c>
      <c r="G16" s="136"/>
    </row>
    <row r="17" spans="1:7" x14ac:dyDescent="0.25">
      <c r="A17" s="156" t="s">
        <v>12</v>
      </c>
      <c r="B17" s="207"/>
      <c r="C17" s="135"/>
      <c r="D17" s="135"/>
      <c r="E17" s="135"/>
      <c r="F17" s="146">
        <f>+'Travel Vouched(attach receipts)'!F16</f>
        <v>0</v>
      </c>
      <c r="G17" s="136"/>
    </row>
    <row r="18" spans="1:7" x14ac:dyDescent="0.25">
      <c r="A18" s="156" t="s">
        <v>13</v>
      </c>
      <c r="B18" s="207"/>
      <c r="C18" s="135"/>
      <c r="D18" s="135"/>
      <c r="E18" s="135"/>
      <c r="F18" s="146">
        <f>+'Travel Vouched(attach receipts)'!F23</f>
        <v>0</v>
      </c>
      <c r="G18" s="136"/>
    </row>
    <row r="19" spans="1:7" x14ac:dyDescent="0.25">
      <c r="A19" s="156" t="s">
        <v>15</v>
      </c>
      <c r="B19" s="208"/>
      <c r="C19" s="135"/>
      <c r="D19" s="135"/>
      <c r="E19" s="135"/>
      <c r="F19" s="147">
        <f>+'Travel Vouched(attach receipts)'!F30</f>
        <v>0</v>
      </c>
      <c r="G19" s="136"/>
    </row>
    <row r="20" spans="1:7" ht="15.75" thickBot="1" x14ac:dyDescent="0.3">
      <c r="A20" s="157" t="s">
        <v>14</v>
      </c>
      <c r="B20" s="146"/>
      <c r="C20" s="135"/>
      <c r="D20" s="135"/>
      <c r="E20" s="135"/>
      <c r="F20" s="148">
        <f>SUM(F16:F19)</f>
        <v>0</v>
      </c>
      <c r="G20" s="136"/>
    </row>
    <row r="21" spans="1:7" ht="15.75" thickTop="1" x14ac:dyDescent="0.25">
      <c r="A21" s="156"/>
      <c r="B21" s="146"/>
      <c r="C21" s="135"/>
      <c r="D21" s="135"/>
      <c r="E21" s="135"/>
      <c r="F21" s="132"/>
      <c r="G21" s="138"/>
    </row>
    <row r="22" spans="1:7" x14ac:dyDescent="0.25">
      <c r="A22" s="155" t="s">
        <v>2</v>
      </c>
      <c r="B22" s="146"/>
      <c r="C22" s="135"/>
      <c r="D22" s="135"/>
      <c r="E22" s="135"/>
      <c r="F22" s="135"/>
      <c r="G22" s="136"/>
    </row>
    <row r="23" spans="1:7" ht="15.75" x14ac:dyDescent="0.25">
      <c r="A23" s="158" t="s">
        <v>16</v>
      </c>
      <c r="B23" s="159" t="s">
        <v>51</v>
      </c>
      <c r="C23" s="135"/>
      <c r="D23" s="135"/>
      <c r="E23" s="135"/>
      <c r="F23" s="147">
        <f>+'Travel Unvouched - Mileage'!H33</f>
        <v>0</v>
      </c>
      <c r="G23" s="136"/>
    </row>
    <row r="24" spans="1:7" ht="15.75" thickBot="1" x14ac:dyDescent="0.3">
      <c r="A24" s="157" t="s">
        <v>18</v>
      </c>
      <c r="B24" s="146"/>
      <c r="C24" s="135"/>
      <c r="D24" s="135"/>
      <c r="E24" s="135"/>
      <c r="F24" s="148">
        <f>+F23</f>
        <v>0</v>
      </c>
      <c r="G24" s="136"/>
    </row>
    <row r="25" spans="1:7" ht="15.75" thickTop="1" x14ac:dyDescent="0.25">
      <c r="A25" s="157"/>
      <c r="B25" s="146"/>
      <c r="C25" s="135"/>
      <c r="D25" s="135"/>
      <c r="E25" s="135"/>
      <c r="F25" s="132"/>
      <c r="G25" s="136"/>
    </row>
    <row r="26" spans="1:7" x14ac:dyDescent="0.25">
      <c r="A26" s="157"/>
      <c r="B26" s="146"/>
      <c r="C26" s="135"/>
      <c r="D26" s="135"/>
      <c r="E26" s="135"/>
      <c r="F26" s="135"/>
      <c r="G26" s="136"/>
    </row>
    <row r="27" spans="1:7" x14ac:dyDescent="0.25">
      <c r="A27" s="156"/>
      <c r="B27" s="146"/>
      <c r="C27" s="135"/>
      <c r="D27" s="135"/>
      <c r="E27" s="135"/>
      <c r="F27" s="135"/>
      <c r="G27" s="136"/>
    </row>
    <row r="28" spans="1:7" x14ac:dyDescent="0.25">
      <c r="A28" s="155" t="s">
        <v>17</v>
      </c>
      <c r="B28" s="146"/>
      <c r="C28" s="135"/>
      <c r="D28" s="135"/>
      <c r="E28" s="135"/>
      <c r="F28" s="135"/>
      <c r="G28" s="136"/>
    </row>
    <row r="29" spans="1:7" x14ac:dyDescent="0.25">
      <c r="A29" s="184" t="s">
        <v>131</v>
      </c>
      <c r="B29" s="206" t="s">
        <v>51</v>
      </c>
      <c r="C29" s="135"/>
      <c r="D29" s="135"/>
      <c r="E29" s="135"/>
      <c r="F29" s="135"/>
      <c r="G29" s="136"/>
    </row>
    <row r="30" spans="1:7" x14ac:dyDescent="0.25">
      <c r="A30" s="185"/>
      <c r="B30" s="208"/>
      <c r="C30" s="135"/>
      <c r="D30" s="135"/>
      <c r="E30" s="135"/>
      <c r="F30" s="147">
        <f>+'Subsistence Vouched'!F27</f>
        <v>0</v>
      </c>
      <c r="G30" s="136"/>
    </row>
    <row r="31" spans="1:7" ht="15.75" thickBot="1" x14ac:dyDescent="0.3">
      <c r="A31" s="157" t="s">
        <v>19</v>
      </c>
      <c r="B31" s="146"/>
      <c r="C31" s="135"/>
      <c r="D31" s="135"/>
      <c r="E31" s="135"/>
      <c r="F31" s="148">
        <f>+F30</f>
        <v>0</v>
      </c>
      <c r="G31" s="136"/>
    </row>
    <row r="32" spans="1:7" ht="15.75" thickTop="1" x14ac:dyDescent="0.25">
      <c r="A32" s="157"/>
      <c r="B32" s="146"/>
      <c r="C32" s="135"/>
      <c r="D32" s="135"/>
      <c r="E32" s="135"/>
      <c r="F32" s="132"/>
      <c r="G32" s="136"/>
    </row>
    <row r="33" spans="1:7" x14ac:dyDescent="0.25">
      <c r="A33" s="155" t="s">
        <v>20</v>
      </c>
      <c r="B33" s="146"/>
      <c r="C33" s="135"/>
      <c r="D33" s="135"/>
      <c r="E33" s="135"/>
      <c r="F33" s="135"/>
      <c r="G33" s="136"/>
    </row>
    <row r="34" spans="1:7" x14ac:dyDescent="0.25">
      <c r="A34" s="156" t="s">
        <v>129</v>
      </c>
      <c r="B34" s="151" t="s">
        <v>51</v>
      </c>
      <c r="C34" s="135"/>
      <c r="D34" s="135"/>
      <c r="E34" s="135"/>
      <c r="F34" s="147">
        <f>+'Subsistence Unvouched'!G20</f>
        <v>0</v>
      </c>
      <c r="G34" s="136"/>
    </row>
    <row r="35" spans="1:7" ht="15.75" thickBot="1" x14ac:dyDescent="0.3">
      <c r="A35" s="157" t="s">
        <v>21</v>
      </c>
      <c r="B35" s="146"/>
      <c r="C35" s="135"/>
      <c r="D35" s="135"/>
      <c r="E35" s="135"/>
      <c r="F35" s="148">
        <f>+F34</f>
        <v>0</v>
      </c>
      <c r="G35" s="136"/>
    </row>
    <row r="36" spans="1:7" ht="16.5" thickTop="1" thickBot="1" x14ac:dyDescent="0.3">
      <c r="A36" s="139"/>
      <c r="B36" s="137"/>
      <c r="C36" s="140"/>
      <c r="D36" s="140"/>
      <c r="E36" s="140"/>
      <c r="F36" s="128"/>
      <c r="G36" s="141"/>
    </row>
    <row r="37" spans="1:7" x14ac:dyDescent="0.25">
      <c r="A37" s="179" t="s">
        <v>9</v>
      </c>
      <c r="B37" s="180"/>
      <c r="C37" s="180"/>
      <c r="D37" s="180"/>
      <c r="E37" s="180"/>
      <c r="F37" s="149">
        <f>+F20+F24+F31+F35</f>
        <v>0</v>
      </c>
      <c r="G37" s="142"/>
    </row>
    <row r="38" spans="1:7" x14ac:dyDescent="0.25">
      <c r="A38" s="186" t="s">
        <v>22</v>
      </c>
      <c r="B38" s="187"/>
      <c r="C38" s="187"/>
      <c r="D38" s="187"/>
      <c r="E38" s="187"/>
      <c r="F38" s="143">
        <v>0</v>
      </c>
      <c r="G38" s="144"/>
    </row>
    <row r="39" spans="1:7" ht="15.75" thickBot="1" x14ac:dyDescent="0.3">
      <c r="A39" s="188" t="s">
        <v>23</v>
      </c>
      <c r="B39" s="189"/>
      <c r="C39" s="189"/>
      <c r="D39" s="189"/>
      <c r="E39" s="189"/>
      <c r="F39" s="150">
        <f>+F37-F38</f>
        <v>0</v>
      </c>
      <c r="G39" s="145"/>
    </row>
    <row r="40" spans="1:7" x14ac:dyDescent="0.25">
      <c r="A40" s="203" t="s">
        <v>64</v>
      </c>
      <c r="B40" s="204"/>
      <c r="C40" s="204"/>
      <c r="D40" s="204"/>
      <c r="E40" s="204"/>
      <c r="F40" s="205"/>
      <c r="G40" s="204"/>
    </row>
    <row r="41" spans="1:7" ht="57" customHeight="1" thickBot="1" x14ac:dyDescent="0.3">
      <c r="A41" s="205"/>
      <c r="B41" s="205"/>
      <c r="C41" s="205"/>
      <c r="D41" s="205"/>
      <c r="E41" s="205"/>
      <c r="F41" s="205"/>
      <c r="G41" s="205"/>
    </row>
    <row r="42" spans="1:7" x14ac:dyDescent="0.25">
      <c r="A42" s="193" t="s">
        <v>60</v>
      </c>
      <c r="B42" s="195"/>
      <c r="C42" s="160" t="s">
        <v>43</v>
      </c>
      <c r="D42" s="190"/>
      <c r="E42" s="191"/>
      <c r="F42" s="191"/>
      <c r="G42" s="192"/>
    </row>
    <row r="43" spans="1:7" ht="15.75" thickBot="1" x14ac:dyDescent="0.3">
      <c r="A43" s="194"/>
      <c r="B43" s="196"/>
      <c r="C43" s="161" t="s">
        <v>54</v>
      </c>
      <c r="D43" s="181"/>
      <c r="E43" s="182"/>
      <c r="F43" s="182"/>
      <c r="G43" s="183"/>
    </row>
  </sheetData>
  <sheetProtection algorithmName="SHA-512" hashValue="7q3bvoztoHpA6mBKlUYEnwzzY1sZ+ZVlnakmSxmwFUCLp6Ih2dOSHb7gFZBfefM5NAFRPqPgzFeOr5BKWq1ttA==" saltValue="/tAST7JeRRI+UN+5R6lIIQ==" spinCount="100000" sheet="1" scenarios="1"/>
  <mergeCells count="27">
    <mergeCell ref="A1:G2"/>
    <mergeCell ref="A40:G41"/>
    <mergeCell ref="B16:B19"/>
    <mergeCell ref="B10:B11"/>
    <mergeCell ref="A10:A11"/>
    <mergeCell ref="C10:C11"/>
    <mergeCell ref="B12:B13"/>
    <mergeCell ref="D10:D11"/>
    <mergeCell ref="E10:E11"/>
    <mergeCell ref="E12:E13"/>
    <mergeCell ref="D12:D13"/>
    <mergeCell ref="C12:C13"/>
    <mergeCell ref="G12:G13"/>
    <mergeCell ref="F12:F13"/>
    <mergeCell ref="B29:B30"/>
    <mergeCell ref="C3:G8"/>
    <mergeCell ref="A12:A13"/>
    <mergeCell ref="F10:F11"/>
    <mergeCell ref="A37:E37"/>
    <mergeCell ref="G10:G11"/>
    <mergeCell ref="D43:G43"/>
    <mergeCell ref="A29:A30"/>
    <mergeCell ref="A38:E38"/>
    <mergeCell ref="A39:E39"/>
    <mergeCell ref="D42:G42"/>
    <mergeCell ref="A42:A43"/>
    <mergeCell ref="B42:B43"/>
  </mergeCells>
  <conditionalFormatting sqref="B5">
    <cfRule type="expression" dxfId="15" priority="1">
      <formula>NOT(AND(LEN(B5)=9, LEFT(B5,1)="P"))</formula>
    </cfRule>
  </conditionalFormatting>
  <conditionalFormatting sqref="B20">
    <cfRule type="containsText" dxfId="14" priority="6" operator="containsText" text="Error">
      <formula>NOT(ISERROR(SEARCH("Error",B20)))</formula>
    </cfRule>
  </conditionalFormatting>
  <conditionalFormatting sqref="B24:B25">
    <cfRule type="containsText" dxfId="13" priority="5" operator="containsText" text="Error">
      <formula>NOT(ISERROR(SEARCH("Error",B24)))</formula>
    </cfRule>
  </conditionalFormatting>
  <conditionalFormatting sqref="B31">
    <cfRule type="containsText" dxfId="12" priority="4" operator="containsText" text="Error">
      <formula>NOT(ISERROR(SEARCH("Error",B31)))</formula>
    </cfRule>
  </conditionalFormatting>
  <conditionalFormatting sqref="B35">
    <cfRule type="containsText" dxfId="11" priority="3" operator="containsText" text="Error">
      <formula>NOT(ISERROR(SEARCH("Error",B35)))</formula>
    </cfRule>
  </conditionalFormatting>
  <hyperlinks>
    <hyperlink ref="B23" location="'Travel Unvouched - Mileage'!A1" display="Enter Details" xr:uid="{03743BB1-5565-4153-A004-EBE9CB0EDF6B}"/>
    <hyperlink ref="B34" location="'Subsistence based on 24 hrs'!A1" display="Enter Details" xr:uid="{DB090D11-8963-434C-B794-A907F86F72B7}"/>
    <hyperlink ref="B29" location="'Subsistence Unvouched'!A1" display="Enter Details" xr:uid="{D5435793-8CBA-4C7D-9F0D-22DC4B90A256}"/>
    <hyperlink ref="B16:B19" location="'TRAVEL VOUCHED(attach receipts)'!A1" display="Enter Details" xr:uid="{5EAC209E-9E74-4A81-893F-FFB00731A770}"/>
    <hyperlink ref="B29:B30" location="'Subsistence Vouched'!A1" display="Enter Details" xr:uid="{FBF1141D-33FF-442B-9C43-F0A4AD416418}"/>
    <hyperlink ref="B34" location="'Subsistence Unvouched'!A1" display="Enter Details" xr:uid="{007F05EB-8FB1-4808-86D9-BF35EAC7AF19}"/>
  </hyperlinks>
  <printOptions gridLines="1"/>
  <pageMargins left="0.23622047244094491" right="0.23622047244094491" top="0.11811023622047245" bottom="0.15748031496062992" header="0.11811023622047245" footer="0.11811023622047245"/>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0</xdr:col>
                    <xdr:colOff>85725</xdr:colOff>
                    <xdr:row>38</xdr:row>
                    <xdr:rowOff>57150</xdr:rowOff>
                  </from>
                  <to>
                    <xdr:col>0</xdr:col>
                    <xdr:colOff>457200</xdr:colOff>
                    <xdr:row>40</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C297E-2815-4DD9-8CB3-958D9068AF7F}">
  <sheetPr codeName="Sheet3">
    <pageSetUpPr fitToPage="1"/>
  </sheetPr>
  <dimension ref="A1:J34"/>
  <sheetViews>
    <sheetView showGridLines="0" topLeftCell="A5" workbookViewId="0">
      <selection activeCell="J31" sqref="J31"/>
    </sheetView>
  </sheetViews>
  <sheetFormatPr defaultRowHeight="15" x14ac:dyDescent="0.25"/>
  <cols>
    <col min="1" max="1" width="21.140625" style="52" bestFit="1" customWidth="1"/>
    <col min="2" max="2" width="65.140625" style="28" customWidth="1"/>
    <col min="3" max="3" width="10.42578125" style="28" bestFit="1" customWidth="1"/>
    <col min="4" max="4" width="10.42578125" style="28" customWidth="1"/>
    <col min="5" max="5" width="13.85546875" style="28" bestFit="1" customWidth="1"/>
    <col min="6" max="6" width="17.140625" style="36" customWidth="1"/>
    <col min="7" max="7" width="13.140625" style="27" bestFit="1" customWidth="1"/>
    <col min="8" max="8" width="17.28515625" style="27" bestFit="1" customWidth="1"/>
    <col min="9" max="9" width="13.5703125" style="27" bestFit="1" customWidth="1"/>
    <col min="10" max="10" width="21.42578125" style="27" bestFit="1" customWidth="1"/>
    <col min="11" max="16384" width="9.140625" style="27"/>
  </cols>
  <sheetData>
    <row r="1" spans="1:10" x14ac:dyDescent="0.25">
      <c r="A1" s="236" t="s">
        <v>61</v>
      </c>
      <c r="B1" s="237"/>
      <c r="C1" s="237"/>
      <c r="D1" s="237"/>
      <c r="E1" s="237"/>
      <c r="F1" s="237"/>
      <c r="G1" s="237"/>
      <c r="H1" s="237"/>
      <c r="I1" s="237"/>
      <c r="J1" s="238"/>
    </row>
    <row r="2" spans="1:10" ht="15.75" thickBot="1" x14ac:dyDescent="0.3">
      <c r="A2" s="239"/>
      <c r="B2" s="240"/>
      <c r="C2" s="240"/>
      <c r="D2" s="240"/>
      <c r="E2" s="240"/>
      <c r="F2" s="240"/>
      <c r="G2" s="240"/>
      <c r="H2" s="240"/>
      <c r="I2" s="240"/>
      <c r="J2" s="241"/>
    </row>
    <row r="3" spans="1:10" ht="21" x14ac:dyDescent="0.25">
      <c r="A3" s="230" t="s">
        <v>11</v>
      </c>
      <c r="B3" s="231"/>
      <c r="C3" s="231"/>
      <c r="D3" s="231"/>
      <c r="E3" s="231"/>
      <c r="F3" s="231"/>
      <c r="G3" s="231"/>
      <c r="H3" s="231"/>
      <c r="I3" s="231"/>
      <c r="J3" s="232"/>
    </row>
    <row r="4" spans="1:10" ht="30.75" thickBot="1" x14ac:dyDescent="0.3">
      <c r="A4" s="162" t="s">
        <v>43</v>
      </c>
      <c r="B4" s="163" t="s">
        <v>38</v>
      </c>
      <c r="C4" s="163" t="s">
        <v>75</v>
      </c>
      <c r="D4" s="163" t="s">
        <v>76</v>
      </c>
      <c r="E4" s="163" t="s">
        <v>127</v>
      </c>
      <c r="F4" s="164" t="s">
        <v>128</v>
      </c>
      <c r="G4" s="163" t="s">
        <v>45</v>
      </c>
      <c r="H4" s="163" t="s">
        <v>31</v>
      </c>
      <c r="I4" s="163" t="s">
        <v>30</v>
      </c>
      <c r="J4" s="165" t="s">
        <v>26</v>
      </c>
    </row>
    <row r="5" spans="1:10" x14ac:dyDescent="0.25">
      <c r="A5" s="29"/>
      <c r="B5" s="30"/>
      <c r="C5" s="30"/>
      <c r="D5" s="30"/>
      <c r="E5" s="55">
        <v>1</v>
      </c>
      <c r="F5" s="58">
        <f>+C5*E5</f>
        <v>0</v>
      </c>
      <c r="G5" s="59"/>
      <c r="H5" s="59"/>
      <c r="I5" s="59"/>
      <c r="J5" s="60"/>
    </row>
    <row r="6" spans="1:10" x14ac:dyDescent="0.25">
      <c r="A6" s="49"/>
      <c r="B6" s="32"/>
      <c r="C6" s="32"/>
      <c r="D6" s="32"/>
      <c r="E6" s="56">
        <v>1</v>
      </c>
      <c r="F6" s="61">
        <f t="shared" ref="F6:F8" si="0">+C6*E6</f>
        <v>0</v>
      </c>
      <c r="G6" s="62"/>
      <c r="H6" s="62"/>
      <c r="I6" s="62"/>
      <c r="J6" s="63"/>
    </row>
    <row r="7" spans="1:10" x14ac:dyDescent="0.25">
      <c r="A7" s="49"/>
      <c r="B7" s="32"/>
      <c r="C7" s="32"/>
      <c r="D7" s="32"/>
      <c r="E7" s="56">
        <v>1</v>
      </c>
      <c r="F7" s="61">
        <f t="shared" si="0"/>
        <v>0</v>
      </c>
      <c r="G7" s="62"/>
      <c r="H7" s="62"/>
      <c r="I7" s="62"/>
      <c r="J7" s="63"/>
    </row>
    <row r="8" spans="1:10" ht="15.75" thickBot="1" x14ac:dyDescent="0.3">
      <c r="A8" s="50"/>
      <c r="B8" s="34"/>
      <c r="C8" s="34"/>
      <c r="D8" s="34"/>
      <c r="E8" s="57">
        <v>1</v>
      </c>
      <c r="F8" s="64">
        <f t="shared" si="0"/>
        <v>0</v>
      </c>
      <c r="G8" s="65"/>
      <c r="H8" s="65"/>
      <c r="I8" s="65"/>
      <c r="J8" s="66"/>
    </row>
    <row r="9" spans="1:10" ht="19.5" thickBot="1" x14ac:dyDescent="0.35">
      <c r="A9" s="51"/>
      <c r="B9" s="242" t="s">
        <v>39</v>
      </c>
      <c r="C9" s="243"/>
      <c r="D9" s="243"/>
      <c r="E9" s="243"/>
      <c r="F9" s="68">
        <f>SUM(F5:F8)</f>
        <v>0</v>
      </c>
    </row>
    <row r="10" spans="1:10" ht="21" x14ac:dyDescent="0.25">
      <c r="A10" s="233" t="s">
        <v>12</v>
      </c>
      <c r="B10" s="231"/>
      <c r="C10" s="231"/>
      <c r="D10" s="231"/>
      <c r="E10" s="231"/>
      <c r="F10" s="231"/>
      <c r="G10" s="234"/>
      <c r="H10" s="234"/>
      <c r="I10" s="234"/>
      <c r="J10" s="235"/>
    </row>
    <row r="11" spans="1:10" ht="30.75" thickBot="1" x14ac:dyDescent="0.3">
      <c r="A11" s="162" t="s">
        <v>43</v>
      </c>
      <c r="B11" s="163" t="s">
        <v>38</v>
      </c>
      <c r="C11" s="163" t="s">
        <v>75</v>
      </c>
      <c r="D11" s="163" t="s">
        <v>76</v>
      </c>
      <c r="E11" s="163" t="s">
        <v>127</v>
      </c>
      <c r="F11" s="164" t="s">
        <v>128</v>
      </c>
      <c r="G11" s="163" t="s">
        <v>45</v>
      </c>
      <c r="H11" s="163" t="s">
        <v>31</v>
      </c>
      <c r="I11" s="163" t="s">
        <v>30</v>
      </c>
      <c r="J11" s="165" t="s">
        <v>26</v>
      </c>
    </row>
    <row r="12" spans="1:10" x14ac:dyDescent="0.25">
      <c r="A12" s="29"/>
      <c r="B12" s="30"/>
      <c r="C12" s="30"/>
      <c r="D12" s="30"/>
      <c r="E12" s="31">
        <v>1</v>
      </c>
      <c r="F12" s="58">
        <f>+C12*E12</f>
        <v>0</v>
      </c>
      <c r="G12" s="59"/>
      <c r="H12" s="59"/>
      <c r="I12" s="59"/>
      <c r="J12" s="60"/>
    </row>
    <row r="13" spans="1:10" x14ac:dyDescent="0.25">
      <c r="A13" s="49"/>
      <c r="B13" s="32"/>
      <c r="C13" s="32"/>
      <c r="D13" s="32"/>
      <c r="E13" s="33">
        <v>1</v>
      </c>
      <c r="F13" s="61">
        <f t="shared" ref="F13:F15" si="1">+C13*E13</f>
        <v>0</v>
      </c>
      <c r="G13" s="62"/>
      <c r="H13" s="62"/>
      <c r="I13" s="62"/>
      <c r="J13" s="63"/>
    </row>
    <row r="14" spans="1:10" x14ac:dyDescent="0.25">
      <c r="A14" s="49"/>
      <c r="B14" s="32"/>
      <c r="C14" s="32"/>
      <c r="D14" s="32"/>
      <c r="E14" s="33">
        <v>1</v>
      </c>
      <c r="F14" s="61">
        <f t="shared" si="1"/>
        <v>0</v>
      </c>
      <c r="G14" s="62"/>
      <c r="H14" s="62"/>
      <c r="I14" s="62"/>
      <c r="J14" s="63"/>
    </row>
    <row r="15" spans="1:10" ht="15.75" thickBot="1" x14ac:dyDescent="0.3">
      <c r="A15" s="50"/>
      <c r="B15" s="34"/>
      <c r="C15" s="34"/>
      <c r="D15" s="34"/>
      <c r="E15" s="35">
        <v>1</v>
      </c>
      <c r="F15" s="64">
        <f t="shared" si="1"/>
        <v>0</v>
      </c>
      <c r="G15" s="65"/>
      <c r="H15" s="65"/>
      <c r="I15" s="65"/>
      <c r="J15" s="66"/>
    </row>
    <row r="16" spans="1:10" ht="19.5" thickBot="1" x14ac:dyDescent="0.35">
      <c r="B16" s="242" t="s">
        <v>40</v>
      </c>
      <c r="C16" s="243"/>
      <c r="D16" s="243"/>
      <c r="E16" s="243"/>
      <c r="F16" s="68">
        <f>SUM(F12:F15)</f>
        <v>0</v>
      </c>
    </row>
    <row r="17" spans="1:10" ht="21" x14ac:dyDescent="0.25">
      <c r="A17" s="233" t="s">
        <v>13</v>
      </c>
      <c r="B17" s="231"/>
      <c r="C17" s="231"/>
      <c r="D17" s="231"/>
      <c r="E17" s="231"/>
      <c r="F17" s="231"/>
      <c r="G17" s="234"/>
      <c r="H17" s="234"/>
      <c r="I17" s="234"/>
      <c r="J17" s="235"/>
    </row>
    <row r="18" spans="1:10" ht="30.75" thickBot="1" x14ac:dyDescent="0.3">
      <c r="A18" s="162" t="s">
        <v>43</v>
      </c>
      <c r="B18" s="163" t="s">
        <v>38</v>
      </c>
      <c r="C18" s="163" t="s">
        <v>75</v>
      </c>
      <c r="D18" s="163" t="s">
        <v>76</v>
      </c>
      <c r="E18" s="163" t="s">
        <v>127</v>
      </c>
      <c r="F18" s="164" t="s">
        <v>128</v>
      </c>
      <c r="G18" s="163" t="s">
        <v>45</v>
      </c>
      <c r="H18" s="163" t="s">
        <v>31</v>
      </c>
      <c r="I18" s="163" t="s">
        <v>30</v>
      </c>
      <c r="J18" s="165" t="s">
        <v>26</v>
      </c>
    </row>
    <row r="19" spans="1:10" x14ac:dyDescent="0.25">
      <c r="A19" s="29"/>
      <c r="B19" s="30"/>
      <c r="C19" s="30"/>
      <c r="D19" s="30"/>
      <c r="E19" s="31">
        <v>1</v>
      </c>
      <c r="F19" s="58">
        <f>+C19*E19</f>
        <v>0</v>
      </c>
      <c r="G19" s="59"/>
      <c r="H19" s="59"/>
      <c r="I19" s="59"/>
      <c r="J19" s="60"/>
    </row>
    <row r="20" spans="1:10" x14ac:dyDescent="0.25">
      <c r="A20" s="49"/>
      <c r="B20" s="32"/>
      <c r="C20" s="32"/>
      <c r="D20" s="32"/>
      <c r="E20" s="33">
        <v>1</v>
      </c>
      <c r="F20" s="61">
        <f t="shared" ref="F20:F22" si="2">+C20*E20</f>
        <v>0</v>
      </c>
      <c r="G20" s="62"/>
      <c r="H20" s="62"/>
      <c r="I20" s="62"/>
      <c r="J20" s="63"/>
    </row>
    <row r="21" spans="1:10" x14ac:dyDescent="0.25">
      <c r="A21" s="49"/>
      <c r="B21" s="32"/>
      <c r="C21" s="32"/>
      <c r="D21" s="32"/>
      <c r="E21" s="33">
        <v>1</v>
      </c>
      <c r="F21" s="61">
        <f t="shared" si="2"/>
        <v>0</v>
      </c>
      <c r="G21" s="62"/>
      <c r="H21" s="62"/>
      <c r="I21" s="62"/>
      <c r="J21" s="63"/>
    </row>
    <row r="22" spans="1:10" ht="15.75" thickBot="1" x14ac:dyDescent="0.3">
      <c r="A22" s="50"/>
      <c r="B22" s="34"/>
      <c r="C22" s="34"/>
      <c r="D22" s="34"/>
      <c r="E22" s="35">
        <v>1</v>
      </c>
      <c r="F22" s="64">
        <f t="shared" si="2"/>
        <v>0</v>
      </c>
      <c r="G22" s="65"/>
      <c r="H22" s="65"/>
      <c r="I22" s="65"/>
      <c r="J22" s="66"/>
    </row>
    <row r="23" spans="1:10" ht="19.5" thickBot="1" x14ac:dyDescent="0.35">
      <c r="B23" s="242" t="s">
        <v>41</v>
      </c>
      <c r="C23" s="243"/>
      <c r="D23" s="243"/>
      <c r="E23" s="243"/>
      <c r="F23" s="68">
        <f>SUM(F19:F22)</f>
        <v>0</v>
      </c>
    </row>
    <row r="24" spans="1:10" ht="21" x14ac:dyDescent="0.25">
      <c r="A24" s="233" t="s">
        <v>130</v>
      </c>
      <c r="B24" s="231"/>
      <c r="C24" s="231"/>
      <c r="D24" s="231"/>
      <c r="E24" s="231"/>
      <c r="F24" s="231"/>
      <c r="G24" s="234"/>
      <c r="H24" s="234"/>
      <c r="I24" s="234"/>
      <c r="J24" s="235"/>
    </row>
    <row r="25" spans="1:10" ht="30.75" thickBot="1" x14ac:dyDescent="0.3">
      <c r="A25" s="162" t="s">
        <v>43</v>
      </c>
      <c r="B25" s="163" t="s">
        <v>38</v>
      </c>
      <c r="C25" s="163" t="s">
        <v>75</v>
      </c>
      <c r="D25" s="163" t="s">
        <v>76</v>
      </c>
      <c r="E25" s="163" t="s">
        <v>127</v>
      </c>
      <c r="F25" s="164" t="s">
        <v>128</v>
      </c>
      <c r="G25" s="163" t="s">
        <v>45</v>
      </c>
      <c r="H25" s="163" t="s">
        <v>31</v>
      </c>
      <c r="I25" s="163" t="s">
        <v>30</v>
      </c>
      <c r="J25" s="165" t="s">
        <v>26</v>
      </c>
    </row>
    <row r="26" spans="1:10" x14ac:dyDescent="0.25">
      <c r="A26" s="29"/>
      <c r="B26" s="30"/>
      <c r="C26" s="30"/>
      <c r="D26" s="30"/>
      <c r="E26" s="31">
        <v>1</v>
      </c>
      <c r="F26" s="58">
        <f>+C26*E26</f>
        <v>0</v>
      </c>
      <c r="G26" s="59"/>
      <c r="H26" s="59"/>
      <c r="I26" s="59"/>
      <c r="J26" s="60"/>
    </row>
    <row r="27" spans="1:10" x14ac:dyDescent="0.25">
      <c r="A27" s="49"/>
      <c r="B27" s="32"/>
      <c r="C27" s="32"/>
      <c r="D27" s="32"/>
      <c r="E27" s="33">
        <v>1</v>
      </c>
      <c r="F27" s="61">
        <f t="shared" ref="F27:F29" si="3">+C27*E27</f>
        <v>0</v>
      </c>
      <c r="G27" s="62"/>
      <c r="H27" s="62"/>
      <c r="I27" s="62"/>
      <c r="J27" s="63"/>
    </row>
    <row r="28" spans="1:10" x14ac:dyDescent="0.25">
      <c r="A28" s="49"/>
      <c r="B28" s="32"/>
      <c r="C28" s="32"/>
      <c r="D28" s="32"/>
      <c r="E28" s="33">
        <v>1</v>
      </c>
      <c r="F28" s="61">
        <f t="shared" si="3"/>
        <v>0</v>
      </c>
      <c r="G28" s="62"/>
      <c r="H28" s="62"/>
      <c r="I28" s="62"/>
      <c r="J28" s="63"/>
    </row>
    <row r="29" spans="1:10" ht="15.75" thickBot="1" x14ac:dyDescent="0.3">
      <c r="A29" s="50"/>
      <c r="B29" s="34"/>
      <c r="C29" s="34"/>
      <c r="D29" s="34"/>
      <c r="E29" s="35">
        <v>1</v>
      </c>
      <c r="F29" s="64">
        <f t="shared" si="3"/>
        <v>0</v>
      </c>
      <c r="G29" s="65"/>
      <c r="H29" s="65"/>
      <c r="I29" s="65"/>
      <c r="J29" s="66"/>
    </row>
    <row r="30" spans="1:10" ht="19.5" thickBot="1" x14ac:dyDescent="0.35">
      <c r="A30" s="69"/>
      <c r="B30" s="242" t="s">
        <v>42</v>
      </c>
      <c r="C30" s="243"/>
      <c r="D30" s="243"/>
      <c r="E30" s="243"/>
      <c r="F30" s="68">
        <f>SUM(F26:F29)</f>
        <v>0</v>
      </c>
    </row>
    <row r="31" spans="1:10" ht="19.5" thickBot="1" x14ac:dyDescent="0.35">
      <c r="A31" s="227" t="s">
        <v>14</v>
      </c>
      <c r="B31" s="228"/>
      <c r="C31" s="228"/>
      <c r="D31" s="228"/>
      <c r="E31" s="229"/>
      <c r="F31" s="70">
        <f>+F30+F23+F16+F9</f>
        <v>0</v>
      </c>
    </row>
    <row r="32" spans="1:10" ht="15.75" thickBot="1" x14ac:dyDescent="0.3"/>
    <row r="33" spans="3:7" x14ac:dyDescent="0.25">
      <c r="C33" s="217" t="s">
        <v>37</v>
      </c>
      <c r="D33" s="218"/>
      <c r="E33" s="219"/>
      <c r="F33" s="220"/>
      <c r="G33" s="221"/>
    </row>
    <row r="34" spans="3:7" ht="15.75" thickBot="1" x14ac:dyDescent="0.3">
      <c r="C34" s="222"/>
      <c r="D34" s="223"/>
      <c r="E34" s="224"/>
      <c r="F34" s="225"/>
      <c r="G34" s="226"/>
    </row>
  </sheetData>
  <sheetProtection algorithmName="SHA-512" hashValue="sy2UxhfrN7CYK8G66DcDDCKZLjwfIN87rjmkZ3tQlvZg2vvWTIt8Nn6lfcO3CAQ0XOrG4Tq+86OlH3uT1NqPNQ==" saltValue="LW+EX5/YiTFTTvTjPHK0PA==" spinCount="100000" sheet="1" scenarios="1"/>
  <mergeCells count="11">
    <mergeCell ref="A1:J2"/>
    <mergeCell ref="B9:E9"/>
    <mergeCell ref="B16:E16"/>
    <mergeCell ref="B23:E23"/>
    <mergeCell ref="B30:E30"/>
    <mergeCell ref="C33:G34"/>
    <mergeCell ref="A31:E31"/>
    <mergeCell ref="A3:J3"/>
    <mergeCell ref="A10:J10"/>
    <mergeCell ref="A17:J17"/>
    <mergeCell ref="A24:J24"/>
  </mergeCells>
  <conditionalFormatting sqref="F9">
    <cfRule type="expression" dxfId="10" priority="1">
      <formula>#REF!&lt;&gt;" "</formula>
    </cfRule>
  </conditionalFormatting>
  <conditionalFormatting sqref="F16">
    <cfRule type="expression" dxfId="9" priority="4">
      <formula>#REF!&lt;&gt;" "</formula>
    </cfRule>
  </conditionalFormatting>
  <conditionalFormatting sqref="F23">
    <cfRule type="expression" dxfId="8" priority="3">
      <formula>#REF!&lt;&gt;" "</formula>
    </cfRule>
  </conditionalFormatting>
  <conditionalFormatting sqref="F30:F31">
    <cfRule type="expression" dxfId="7" priority="2">
      <formula>#REF!&lt;&gt;" "</formula>
    </cfRule>
  </conditionalFormatting>
  <hyperlinks>
    <hyperlink ref="C33:G34" location="'Travel Claim Form'!A18" display="Click here to go back to main form" xr:uid="{9311BF8A-80F8-40E1-B71F-176EAC1451F9}"/>
  </hyperlinks>
  <pageMargins left="0.11811023622047245" right="0.11811023622047245" top="1.1417322834645669" bottom="0.74803149606299213" header="0.31496062992125984" footer="0.31496062992125984"/>
  <pageSetup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9</xdr:col>
                    <xdr:colOff>609600</xdr:colOff>
                    <xdr:row>3</xdr:row>
                    <xdr:rowOff>371475</xdr:rowOff>
                  </from>
                  <to>
                    <xdr:col>9</xdr:col>
                    <xdr:colOff>1409700</xdr:colOff>
                    <xdr:row>5</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609600</xdr:colOff>
                    <xdr:row>4</xdr:row>
                    <xdr:rowOff>180975</xdr:rowOff>
                  </from>
                  <to>
                    <xdr:col>9</xdr:col>
                    <xdr:colOff>1409700</xdr:colOff>
                    <xdr:row>6</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609600</xdr:colOff>
                    <xdr:row>5</xdr:row>
                    <xdr:rowOff>180975</xdr:rowOff>
                  </from>
                  <to>
                    <xdr:col>9</xdr:col>
                    <xdr:colOff>1409700</xdr:colOff>
                    <xdr:row>7</xdr:row>
                    <xdr:rowOff>9525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9</xdr:col>
                    <xdr:colOff>609600</xdr:colOff>
                    <xdr:row>6</xdr:row>
                    <xdr:rowOff>180975</xdr:rowOff>
                  </from>
                  <to>
                    <xdr:col>9</xdr:col>
                    <xdr:colOff>1409700</xdr:colOff>
                    <xdr:row>8</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609600</xdr:colOff>
                    <xdr:row>10</xdr:row>
                    <xdr:rowOff>361950</xdr:rowOff>
                  </from>
                  <to>
                    <xdr:col>9</xdr:col>
                    <xdr:colOff>1409700</xdr:colOff>
                    <xdr:row>11</xdr:row>
                    <xdr:rowOff>180975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609600</xdr:colOff>
                    <xdr:row>11</xdr:row>
                    <xdr:rowOff>180975</xdr:rowOff>
                  </from>
                  <to>
                    <xdr:col>9</xdr:col>
                    <xdr:colOff>1409700</xdr:colOff>
                    <xdr:row>13</xdr:row>
                    <xdr:rowOff>9525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609600</xdr:colOff>
                    <xdr:row>12</xdr:row>
                    <xdr:rowOff>180975</xdr:rowOff>
                  </from>
                  <to>
                    <xdr:col>9</xdr:col>
                    <xdr:colOff>1409700</xdr:colOff>
                    <xdr:row>14</xdr:row>
                    <xdr:rowOff>9525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609600</xdr:colOff>
                    <xdr:row>13</xdr:row>
                    <xdr:rowOff>180975</xdr:rowOff>
                  </from>
                  <to>
                    <xdr:col>9</xdr:col>
                    <xdr:colOff>1409700</xdr:colOff>
                    <xdr:row>15</xdr:row>
                    <xdr:rowOff>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9</xdr:col>
                    <xdr:colOff>609600</xdr:colOff>
                    <xdr:row>17</xdr:row>
                    <xdr:rowOff>361950</xdr:rowOff>
                  </from>
                  <to>
                    <xdr:col>9</xdr:col>
                    <xdr:colOff>1409700</xdr:colOff>
                    <xdr:row>18</xdr:row>
                    <xdr:rowOff>180975</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9</xdr:col>
                    <xdr:colOff>609600</xdr:colOff>
                    <xdr:row>18</xdr:row>
                    <xdr:rowOff>180975</xdr:rowOff>
                  </from>
                  <to>
                    <xdr:col>9</xdr:col>
                    <xdr:colOff>1409700</xdr:colOff>
                    <xdr:row>20</xdr:row>
                    <xdr:rowOff>9525</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9</xdr:col>
                    <xdr:colOff>609600</xdr:colOff>
                    <xdr:row>19</xdr:row>
                    <xdr:rowOff>180975</xdr:rowOff>
                  </from>
                  <to>
                    <xdr:col>9</xdr:col>
                    <xdr:colOff>1409700</xdr:colOff>
                    <xdr:row>21</xdr:row>
                    <xdr:rowOff>9525</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9</xdr:col>
                    <xdr:colOff>609600</xdr:colOff>
                    <xdr:row>20</xdr:row>
                    <xdr:rowOff>180975</xdr:rowOff>
                  </from>
                  <to>
                    <xdr:col>9</xdr:col>
                    <xdr:colOff>1409700</xdr:colOff>
                    <xdr:row>22</xdr:row>
                    <xdr:rowOff>0</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9</xdr:col>
                    <xdr:colOff>609600</xdr:colOff>
                    <xdr:row>24</xdr:row>
                    <xdr:rowOff>361950</xdr:rowOff>
                  </from>
                  <to>
                    <xdr:col>9</xdr:col>
                    <xdr:colOff>1409700</xdr:colOff>
                    <xdr:row>25</xdr:row>
                    <xdr:rowOff>180975</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9</xdr:col>
                    <xdr:colOff>609600</xdr:colOff>
                    <xdr:row>25</xdr:row>
                    <xdr:rowOff>180975</xdr:rowOff>
                  </from>
                  <to>
                    <xdr:col>9</xdr:col>
                    <xdr:colOff>1409700</xdr:colOff>
                    <xdr:row>27</xdr:row>
                    <xdr:rowOff>9525</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9</xdr:col>
                    <xdr:colOff>609600</xdr:colOff>
                    <xdr:row>26</xdr:row>
                    <xdr:rowOff>180975</xdr:rowOff>
                  </from>
                  <to>
                    <xdr:col>9</xdr:col>
                    <xdr:colOff>1409700</xdr:colOff>
                    <xdr:row>28</xdr:row>
                    <xdr:rowOff>9525</xdr:rowOff>
                  </to>
                </anchor>
              </controlPr>
            </control>
          </mc:Choice>
        </mc:AlternateContent>
        <mc:AlternateContent xmlns:mc="http://schemas.openxmlformats.org/markup-compatibility/2006">
          <mc:Choice Requires="x14">
            <control shapeId="10257" r:id="rId19" name="Check Box 17">
              <controlPr defaultSize="0" autoFill="0" autoLine="0" autoPict="0">
                <anchor moveWithCells="1">
                  <from>
                    <xdr:col>9</xdr:col>
                    <xdr:colOff>609600</xdr:colOff>
                    <xdr:row>27</xdr:row>
                    <xdr:rowOff>180975</xdr:rowOff>
                  </from>
                  <to>
                    <xdr:col>9</xdr:col>
                    <xdr:colOff>1409700</xdr:colOff>
                    <xdr:row>29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1322E6B-6F27-4E87-9A6B-3B767D8653B6}">
          <x14:formula1>
            <xm:f>Sheet1!$S$5:$S$54</xm:f>
          </x14:formula1>
          <xm:sqref>D5:D8 D26:D29 D19:D22 D12:D15</xm:sqref>
        </x14:dataValidation>
        <x14:dataValidation type="list" allowBlank="1" showInputMessage="1" showErrorMessage="1" xr:uid="{21AB51D4-6937-401A-8923-4FC77206D966}">
          <x14:formula1>
            <xm:f>Sheet1!$B$4:$B$5</xm:f>
          </x14:formula1>
          <xm:sqref>I5:I8 I12:I15 I19:I22 I26:I29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08FE0-DBEF-4BB3-9E63-6FAEBE6981DB}">
  <sheetPr codeName="Sheet4">
    <pageSetUpPr fitToPage="1"/>
  </sheetPr>
  <dimension ref="A1:L39"/>
  <sheetViews>
    <sheetView showGridLines="0" topLeftCell="A13" workbookViewId="0">
      <selection activeCell="J31" sqref="J31"/>
    </sheetView>
  </sheetViews>
  <sheetFormatPr defaultRowHeight="15" x14ac:dyDescent="0.25"/>
  <cols>
    <col min="1" max="1" width="13.42578125" style="27" bestFit="1" customWidth="1"/>
    <col min="2" max="2" width="12.85546875" style="27" customWidth="1"/>
    <col min="3" max="3" width="25.28515625" style="27" bestFit="1" customWidth="1"/>
    <col min="4" max="4" width="28.28515625" style="27" customWidth="1"/>
    <col min="5" max="5" width="7.28515625" style="27" customWidth="1"/>
    <col min="6" max="6" width="17.42578125" style="27" bestFit="1" customWidth="1"/>
    <col min="7" max="7" width="26.5703125" style="27" customWidth="1"/>
    <col min="8" max="10" width="18.85546875" style="27" customWidth="1"/>
    <col min="11" max="11" width="13.5703125" style="27" bestFit="1" customWidth="1"/>
    <col min="12" max="12" width="21.42578125" style="27" bestFit="1" customWidth="1"/>
    <col min="13" max="16384" width="9.140625" style="27"/>
  </cols>
  <sheetData>
    <row r="1" spans="1:12" ht="15" customHeight="1" x14ac:dyDescent="0.25">
      <c r="A1" s="244" t="s">
        <v>62</v>
      </c>
      <c r="B1" s="245"/>
      <c r="C1" s="245"/>
      <c r="D1" s="245"/>
      <c r="E1" s="245"/>
      <c r="F1" s="245"/>
      <c r="G1" s="245"/>
      <c r="H1" s="245"/>
      <c r="I1" s="245"/>
      <c r="J1" s="245"/>
      <c r="K1" s="245"/>
      <c r="L1" s="245"/>
    </row>
    <row r="2" spans="1:12" ht="15.75" customHeight="1" thickBot="1" x14ac:dyDescent="0.3">
      <c r="A2" s="244"/>
      <c r="B2" s="245"/>
      <c r="C2" s="245"/>
      <c r="D2" s="245"/>
      <c r="E2" s="245"/>
      <c r="F2" s="245"/>
      <c r="G2" s="245"/>
      <c r="H2" s="245"/>
      <c r="I2" s="245"/>
      <c r="J2" s="245"/>
      <c r="K2" s="245"/>
      <c r="L2" s="245"/>
    </row>
    <row r="3" spans="1:12" ht="21" x14ac:dyDescent="0.25">
      <c r="A3" s="273" t="s">
        <v>52</v>
      </c>
      <c r="B3" s="274"/>
      <c r="C3" s="274"/>
      <c r="D3" s="274"/>
      <c r="F3" s="37"/>
      <c r="G3" s="270" t="s">
        <v>162</v>
      </c>
      <c r="H3" s="271"/>
      <c r="I3" s="271"/>
      <c r="J3" s="272"/>
    </row>
    <row r="4" spans="1:12" ht="15.75" thickBot="1" x14ac:dyDescent="0.3">
      <c r="A4" s="275" t="s">
        <v>3</v>
      </c>
      <c r="B4" s="276"/>
      <c r="C4" s="276"/>
      <c r="D4" s="276"/>
      <c r="F4" s="37"/>
      <c r="G4" s="46" t="s">
        <v>163</v>
      </c>
      <c r="H4" s="43" t="s">
        <v>147</v>
      </c>
      <c r="I4" s="43" t="s">
        <v>148</v>
      </c>
      <c r="J4" s="42" t="s">
        <v>149</v>
      </c>
    </row>
    <row r="5" spans="1:12" x14ac:dyDescent="0.25">
      <c r="A5" s="277" t="s">
        <v>4</v>
      </c>
      <c r="B5" s="278"/>
      <c r="C5" s="251"/>
      <c r="D5" s="252"/>
      <c r="F5" s="37"/>
      <c r="G5" s="47" t="s">
        <v>143</v>
      </c>
      <c r="H5" s="44" t="s">
        <v>150</v>
      </c>
      <c r="I5" s="44" t="s">
        <v>154</v>
      </c>
      <c r="J5" s="41" t="s">
        <v>161</v>
      </c>
    </row>
    <row r="6" spans="1:12" x14ac:dyDescent="0.25">
      <c r="A6" s="263" t="s">
        <v>5</v>
      </c>
      <c r="B6" s="264"/>
      <c r="C6" s="253"/>
      <c r="D6" s="254"/>
      <c r="F6" s="37"/>
      <c r="G6" s="47" t="s">
        <v>144</v>
      </c>
      <c r="H6" s="44" t="s">
        <v>151</v>
      </c>
      <c r="I6" s="44" t="s">
        <v>155</v>
      </c>
      <c r="J6" s="41" t="s">
        <v>160</v>
      </c>
    </row>
    <row r="7" spans="1:12" x14ac:dyDescent="0.25">
      <c r="A7" s="263" t="s">
        <v>6</v>
      </c>
      <c r="B7" s="264"/>
      <c r="C7" s="255"/>
      <c r="D7" s="256"/>
      <c r="F7" s="37"/>
      <c r="G7" s="47" t="s">
        <v>145</v>
      </c>
      <c r="H7" s="44" t="s">
        <v>152</v>
      </c>
      <c r="I7" s="44" t="s">
        <v>156</v>
      </c>
      <c r="J7" s="41" t="s">
        <v>159</v>
      </c>
    </row>
    <row r="8" spans="1:12" ht="15.75" thickBot="1" x14ac:dyDescent="0.3">
      <c r="A8" s="267" t="s">
        <v>7</v>
      </c>
      <c r="B8" s="268"/>
      <c r="C8" s="255"/>
      <c r="D8" s="256"/>
      <c r="F8" s="37"/>
      <c r="G8" s="48" t="s">
        <v>146</v>
      </c>
      <c r="H8" s="45" t="s">
        <v>153</v>
      </c>
      <c r="I8" s="45" t="s">
        <v>157</v>
      </c>
      <c r="J8" s="40" t="s">
        <v>158</v>
      </c>
    </row>
    <row r="9" spans="1:12" x14ac:dyDescent="0.25">
      <c r="A9" s="265" t="s">
        <v>53</v>
      </c>
      <c r="B9" s="266"/>
      <c r="C9" s="266"/>
      <c r="D9" s="266"/>
      <c r="F9" s="37"/>
      <c r="G9" s="37"/>
    </row>
    <row r="10" spans="1:12" x14ac:dyDescent="0.25">
      <c r="C10" s="38" t="s">
        <v>54</v>
      </c>
      <c r="D10" s="32"/>
      <c r="F10" s="37"/>
      <c r="G10" s="37"/>
    </row>
    <row r="11" spans="1:12" x14ac:dyDescent="0.25">
      <c r="F11" s="37"/>
      <c r="G11" s="37"/>
    </row>
    <row r="12" spans="1:12" ht="21" x14ac:dyDescent="0.35">
      <c r="A12" s="246" t="s">
        <v>16</v>
      </c>
      <c r="B12" s="247"/>
      <c r="C12" s="247"/>
      <c r="D12" s="247"/>
      <c r="E12" s="247"/>
      <c r="F12" s="247"/>
      <c r="G12" s="247"/>
      <c r="H12" s="247"/>
      <c r="I12" s="247"/>
      <c r="J12" s="247"/>
      <c r="K12" s="247"/>
      <c r="L12" s="247"/>
    </row>
    <row r="13" spans="1:12" ht="39.75" customHeight="1" thickBot="1" x14ac:dyDescent="0.3">
      <c r="A13" s="167" t="s">
        <v>8</v>
      </c>
      <c r="B13" s="168" t="s">
        <v>32</v>
      </c>
      <c r="C13" s="169" t="s">
        <v>33</v>
      </c>
      <c r="D13" s="249" t="s">
        <v>34</v>
      </c>
      <c r="E13" s="249"/>
      <c r="F13" s="169" t="s">
        <v>35</v>
      </c>
      <c r="G13" s="170" t="s">
        <v>165</v>
      </c>
      <c r="H13" s="171" t="s">
        <v>36</v>
      </c>
      <c r="I13" s="163" t="s">
        <v>45</v>
      </c>
      <c r="J13" s="163" t="s">
        <v>31</v>
      </c>
      <c r="K13" s="163" t="s">
        <v>30</v>
      </c>
      <c r="L13" s="165" t="s">
        <v>26</v>
      </c>
    </row>
    <row r="14" spans="1:12" x14ac:dyDescent="0.25">
      <c r="A14" s="79"/>
      <c r="B14" s="80"/>
      <c r="C14" s="59"/>
      <c r="D14" s="250"/>
      <c r="E14" s="250"/>
      <c r="F14" s="59"/>
      <c r="G14" s="71"/>
      <c r="H14" s="72">
        <f>+F14*(G14/100)</f>
        <v>0</v>
      </c>
      <c r="I14" s="59"/>
      <c r="J14" s="59"/>
      <c r="K14" s="59"/>
      <c r="L14" s="60"/>
    </row>
    <row r="15" spans="1:12" x14ac:dyDescent="0.25">
      <c r="A15" s="81"/>
      <c r="B15" s="82"/>
      <c r="C15" s="62"/>
      <c r="D15" s="248"/>
      <c r="E15" s="248"/>
      <c r="F15" s="62"/>
      <c r="G15" s="73"/>
      <c r="H15" s="74">
        <f t="shared" ref="H15:H32" si="0">+F15*(G15/100)</f>
        <v>0</v>
      </c>
      <c r="I15" s="62"/>
      <c r="J15" s="62"/>
      <c r="K15" s="62"/>
      <c r="L15" s="63"/>
    </row>
    <row r="16" spans="1:12" x14ac:dyDescent="0.25">
      <c r="A16" s="81"/>
      <c r="B16" s="82"/>
      <c r="C16" s="62"/>
      <c r="D16" s="248"/>
      <c r="E16" s="248"/>
      <c r="F16" s="62"/>
      <c r="G16" s="73"/>
      <c r="H16" s="74">
        <f t="shared" si="0"/>
        <v>0</v>
      </c>
      <c r="I16" s="62"/>
      <c r="J16" s="62"/>
      <c r="K16" s="62"/>
      <c r="L16" s="63"/>
    </row>
    <row r="17" spans="1:12" x14ac:dyDescent="0.25">
      <c r="A17" s="81"/>
      <c r="B17" s="82"/>
      <c r="C17" s="62"/>
      <c r="D17" s="248"/>
      <c r="E17" s="248"/>
      <c r="F17" s="62"/>
      <c r="G17" s="73"/>
      <c r="H17" s="74">
        <f t="shared" si="0"/>
        <v>0</v>
      </c>
      <c r="I17" s="62"/>
      <c r="J17" s="62"/>
      <c r="K17" s="62"/>
      <c r="L17" s="63"/>
    </row>
    <row r="18" spans="1:12" x14ac:dyDescent="0.25">
      <c r="A18" s="81"/>
      <c r="B18" s="82"/>
      <c r="C18" s="62"/>
      <c r="D18" s="248"/>
      <c r="E18" s="248"/>
      <c r="F18" s="62"/>
      <c r="G18" s="73"/>
      <c r="H18" s="74">
        <f t="shared" si="0"/>
        <v>0</v>
      </c>
      <c r="I18" s="62"/>
      <c r="J18" s="62"/>
      <c r="K18" s="62"/>
      <c r="L18" s="63"/>
    </row>
    <row r="19" spans="1:12" x14ac:dyDescent="0.25">
      <c r="A19" s="81"/>
      <c r="B19" s="82"/>
      <c r="C19" s="62"/>
      <c r="D19" s="248"/>
      <c r="E19" s="248"/>
      <c r="F19" s="62"/>
      <c r="G19" s="73"/>
      <c r="H19" s="74">
        <f t="shared" si="0"/>
        <v>0</v>
      </c>
      <c r="I19" s="62"/>
      <c r="J19" s="62"/>
      <c r="K19" s="62"/>
      <c r="L19" s="63"/>
    </row>
    <row r="20" spans="1:12" x14ac:dyDescent="0.25">
      <c r="A20" s="81"/>
      <c r="B20" s="82"/>
      <c r="C20" s="62"/>
      <c r="D20" s="248"/>
      <c r="E20" s="248"/>
      <c r="F20" s="62"/>
      <c r="G20" s="73"/>
      <c r="H20" s="74">
        <f t="shared" si="0"/>
        <v>0</v>
      </c>
      <c r="I20" s="62"/>
      <c r="J20" s="62"/>
      <c r="K20" s="62"/>
      <c r="L20" s="63"/>
    </row>
    <row r="21" spans="1:12" x14ac:dyDescent="0.25">
      <c r="A21" s="81"/>
      <c r="B21" s="82"/>
      <c r="C21" s="62"/>
      <c r="D21" s="248"/>
      <c r="E21" s="248"/>
      <c r="F21" s="62"/>
      <c r="G21" s="73"/>
      <c r="H21" s="74">
        <f t="shared" si="0"/>
        <v>0</v>
      </c>
      <c r="I21" s="62"/>
      <c r="J21" s="62"/>
      <c r="K21" s="62"/>
      <c r="L21" s="63"/>
    </row>
    <row r="22" spans="1:12" x14ac:dyDescent="0.25">
      <c r="A22" s="81"/>
      <c r="B22" s="82"/>
      <c r="C22" s="62"/>
      <c r="D22" s="248"/>
      <c r="E22" s="248"/>
      <c r="F22" s="62"/>
      <c r="G22" s="73"/>
      <c r="H22" s="74">
        <f t="shared" si="0"/>
        <v>0</v>
      </c>
      <c r="I22" s="62"/>
      <c r="J22" s="62"/>
      <c r="K22" s="62"/>
      <c r="L22" s="63"/>
    </row>
    <row r="23" spans="1:12" x14ac:dyDescent="0.25">
      <c r="A23" s="81"/>
      <c r="B23" s="82"/>
      <c r="C23" s="62"/>
      <c r="D23" s="248"/>
      <c r="E23" s="248"/>
      <c r="F23" s="62"/>
      <c r="G23" s="73"/>
      <c r="H23" s="74">
        <f t="shared" si="0"/>
        <v>0</v>
      </c>
      <c r="I23" s="62"/>
      <c r="J23" s="62"/>
      <c r="K23" s="62"/>
      <c r="L23" s="63"/>
    </row>
    <row r="24" spans="1:12" x14ac:dyDescent="0.25">
      <c r="A24" s="81"/>
      <c r="B24" s="82"/>
      <c r="C24" s="62"/>
      <c r="D24" s="248"/>
      <c r="E24" s="248"/>
      <c r="F24" s="62"/>
      <c r="G24" s="73"/>
      <c r="H24" s="74">
        <f t="shared" si="0"/>
        <v>0</v>
      </c>
      <c r="I24" s="62"/>
      <c r="J24" s="62"/>
      <c r="K24" s="62"/>
      <c r="L24" s="63"/>
    </row>
    <row r="25" spans="1:12" x14ac:dyDescent="0.25">
      <c r="A25" s="81"/>
      <c r="B25" s="82"/>
      <c r="C25" s="62"/>
      <c r="D25" s="248"/>
      <c r="E25" s="248"/>
      <c r="F25" s="62"/>
      <c r="G25" s="73"/>
      <c r="H25" s="74">
        <f t="shared" si="0"/>
        <v>0</v>
      </c>
      <c r="I25" s="62"/>
      <c r="J25" s="62"/>
      <c r="K25" s="62"/>
      <c r="L25" s="63"/>
    </row>
    <row r="26" spans="1:12" x14ac:dyDescent="0.25">
      <c r="A26" s="81"/>
      <c r="B26" s="82"/>
      <c r="C26" s="62"/>
      <c r="D26" s="248"/>
      <c r="E26" s="248"/>
      <c r="F26" s="62"/>
      <c r="G26" s="73"/>
      <c r="H26" s="74">
        <f t="shared" si="0"/>
        <v>0</v>
      </c>
      <c r="I26" s="62"/>
      <c r="J26" s="62"/>
      <c r="K26" s="62"/>
      <c r="L26" s="63"/>
    </row>
    <row r="27" spans="1:12" x14ac:dyDescent="0.25">
      <c r="A27" s="81"/>
      <c r="B27" s="82"/>
      <c r="C27" s="62"/>
      <c r="D27" s="248"/>
      <c r="E27" s="248"/>
      <c r="F27" s="62"/>
      <c r="G27" s="73"/>
      <c r="H27" s="74">
        <f t="shared" si="0"/>
        <v>0</v>
      </c>
      <c r="I27" s="62"/>
      <c r="J27" s="62"/>
      <c r="K27" s="62"/>
      <c r="L27" s="63"/>
    </row>
    <row r="28" spans="1:12" x14ac:dyDescent="0.25">
      <c r="A28" s="81"/>
      <c r="B28" s="82"/>
      <c r="C28" s="62"/>
      <c r="D28" s="248"/>
      <c r="E28" s="248"/>
      <c r="F28" s="62"/>
      <c r="G28" s="73"/>
      <c r="H28" s="74">
        <f t="shared" si="0"/>
        <v>0</v>
      </c>
      <c r="I28" s="62"/>
      <c r="J28" s="62"/>
      <c r="K28" s="62"/>
      <c r="L28" s="63"/>
    </row>
    <row r="29" spans="1:12" x14ac:dyDescent="0.25">
      <c r="A29" s="81"/>
      <c r="B29" s="82"/>
      <c r="C29" s="62"/>
      <c r="D29" s="248"/>
      <c r="E29" s="248"/>
      <c r="F29" s="62"/>
      <c r="G29" s="73"/>
      <c r="H29" s="74">
        <f t="shared" si="0"/>
        <v>0</v>
      </c>
      <c r="I29" s="62"/>
      <c r="J29" s="62"/>
      <c r="K29" s="62"/>
      <c r="L29" s="63"/>
    </row>
    <row r="30" spans="1:12" x14ac:dyDescent="0.25">
      <c r="A30" s="81"/>
      <c r="B30" s="82"/>
      <c r="C30" s="62"/>
      <c r="D30" s="248"/>
      <c r="E30" s="248"/>
      <c r="F30" s="62"/>
      <c r="G30" s="73"/>
      <c r="H30" s="74">
        <f t="shared" si="0"/>
        <v>0</v>
      </c>
      <c r="I30" s="62"/>
      <c r="J30" s="62"/>
      <c r="K30" s="62"/>
      <c r="L30" s="63"/>
    </row>
    <row r="31" spans="1:12" x14ac:dyDescent="0.25">
      <c r="A31" s="81"/>
      <c r="B31" s="82"/>
      <c r="C31" s="62"/>
      <c r="D31" s="248"/>
      <c r="E31" s="248"/>
      <c r="F31" s="62"/>
      <c r="G31" s="73"/>
      <c r="H31" s="74">
        <f t="shared" si="0"/>
        <v>0</v>
      </c>
      <c r="I31" s="62"/>
      <c r="J31" s="62"/>
      <c r="K31" s="62"/>
      <c r="L31" s="63"/>
    </row>
    <row r="32" spans="1:12" ht="15.75" thickBot="1" x14ac:dyDescent="0.3">
      <c r="A32" s="83"/>
      <c r="B32" s="84"/>
      <c r="C32" s="65"/>
      <c r="D32" s="269"/>
      <c r="E32" s="269"/>
      <c r="F32" s="65"/>
      <c r="G32" s="75"/>
      <c r="H32" s="76">
        <f t="shared" si="0"/>
        <v>0</v>
      </c>
      <c r="I32" s="65"/>
      <c r="J32" s="65"/>
      <c r="K32" s="65"/>
      <c r="L32" s="66"/>
    </row>
    <row r="33" spans="1:8" ht="18.75" x14ac:dyDescent="0.3">
      <c r="G33" s="77" t="s">
        <v>28</v>
      </c>
      <c r="H33" s="78">
        <f>SUM(H14:H32)</f>
        <v>0</v>
      </c>
    </row>
    <row r="34" spans="1:8" ht="19.5" thickBot="1" x14ac:dyDescent="0.35">
      <c r="G34" s="39"/>
      <c r="H34" s="39"/>
    </row>
    <row r="35" spans="1:8" x14ac:dyDescent="0.25">
      <c r="C35" s="219" t="s">
        <v>37</v>
      </c>
      <c r="D35" s="221"/>
    </row>
    <row r="36" spans="1:8" ht="15.75" thickBot="1" x14ac:dyDescent="0.3">
      <c r="C36" s="224"/>
      <c r="D36" s="226"/>
    </row>
    <row r="37" spans="1:8" ht="15.75" thickBot="1" x14ac:dyDescent="0.3"/>
    <row r="38" spans="1:8" ht="37.5" customHeight="1" x14ac:dyDescent="0.25">
      <c r="A38" s="257" t="s">
        <v>164</v>
      </c>
      <c r="B38" s="258"/>
      <c r="C38" s="258"/>
      <c r="D38" s="258"/>
      <c r="E38" s="258"/>
      <c r="F38" s="258"/>
      <c r="G38" s="259"/>
    </row>
    <row r="39" spans="1:8" ht="23.25" customHeight="1" thickBot="1" x14ac:dyDescent="0.3">
      <c r="A39" s="260"/>
      <c r="B39" s="261"/>
      <c r="C39" s="261"/>
      <c r="D39" s="261"/>
      <c r="E39" s="261"/>
      <c r="F39" s="261"/>
      <c r="G39" s="262"/>
    </row>
  </sheetData>
  <sheetProtection algorithmName="SHA-512" hashValue="SS6EyM8qP5OgTI1COIJRlEtPBWMWqBnxXAKh7oHyA9q6hzChOmK5se2X4B4hdoAc552YrYErqvlVgKzzFR1plg==" saltValue="u5RPqPDcTwpxq/IzpOLTSA==" spinCount="100000" sheet="1" scenarios="1"/>
  <mergeCells count="36">
    <mergeCell ref="D27:E27"/>
    <mergeCell ref="D28:E28"/>
    <mergeCell ref="D30:E30"/>
    <mergeCell ref="G3:J3"/>
    <mergeCell ref="A3:D3"/>
    <mergeCell ref="A4:D4"/>
    <mergeCell ref="A5:B5"/>
    <mergeCell ref="A6:B6"/>
    <mergeCell ref="A38:G39"/>
    <mergeCell ref="A7:B7"/>
    <mergeCell ref="D19:E19"/>
    <mergeCell ref="D20:E20"/>
    <mergeCell ref="D21:E21"/>
    <mergeCell ref="A9:D9"/>
    <mergeCell ref="A8:B8"/>
    <mergeCell ref="C8:D8"/>
    <mergeCell ref="C35:D36"/>
    <mergeCell ref="D23:E23"/>
    <mergeCell ref="D24:E24"/>
    <mergeCell ref="D25:E25"/>
    <mergeCell ref="D29:E29"/>
    <mergeCell ref="D31:E31"/>
    <mergeCell ref="D32:E32"/>
    <mergeCell ref="D26:E26"/>
    <mergeCell ref="A1:L2"/>
    <mergeCell ref="A12:L12"/>
    <mergeCell ref="D22:E22"/>
    <mergeCell ref="D13:E13"/>
    <mergeCell ref="D14:E14"/>
    <mergeCell ref="D15:E15"/>
    <mergeCell ref="D16:E16"/>
    <mergeCell ref="D17:E17"/>
    <mergeCell ref="D18:E18"/>
    <mergeCell ref="C5:D5"/>
    <mergeCell ref="C6:D6"/>
    <mergeCell ref="C7:D7"/>
  </mergeCells>
  <conditionalFormatting sqref="H14:H33">
    <cfRule type="expression" dxfId="6" priority="7">
      <formula>#REF!&lt;&gt;" "</formula>
    </cfRule>
  </conditionalFormatting>
  <dataValidations count="1">
    <dataValidation type="custom" allowBlank="1" showInputMessage="1" showErrorMessage="1" error="The amount must be a number" sqref="G14:G32" xr:uid="{6B2F9C4C-DF66-4679-A7B7-1278B02CC851}">
      <formula1>+ISNUMBER(G14)</formula1>
    </dataValidation>
  </dataValidations>
  <hyperlinks>
    <hyperlink ref="C35:D36" location="'Travel Claim Form'!A22" display="Click here to go back to main form" xr:uid="{F59D8A8E-A427-48D6-92C5-EA3E29DBDC18}"/>
  </hyperlinks>
  <pageMargins left="3.937007874015748E-2" right="3.937007874015748E-2" top="1.1417322834645669" bottom="0.74803149606299213" header="0.31496062992125984" footer="0.31496062992125984"/>
  <pageSetup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0</xdr:col>
                    <xdr:colOff>352425</xdr:colOff>
                    <xdr:row>7</xdr:row>
                    <xdr:rowOff>190500</xdr:rowOff>
                  </from>
                  <to>
                    <xdr:col>0</xdr:col>
                    <xdr:colOff>657225</xdr:colOff>
                    <xdr:row>9</xdr:row>
                    <xdr:rowOff>19050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11</xdr:col>
                    <xdr:colOff>561975</xdr:colOff>
                    <xdr:row>13</xdr:row>
                    <xdr:rowOff>0</xdr:rowOff>
                  </from>
                  <to>
                    <xdr:col>11</xdr:col>
                    <xdr:colOff>1362075</xdr:colOff>
                    <xdr:row>14</xdr:row>
                    <xdr:rowOff>19050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11</xdr:col>
                    <xdr:colOff>561975</xdr:colOff>
                    <xdr:row>13</xdr:row>
                    <xdr:rowOff>180975</xdr:rowOff>
                  </from>
                  <to>
                    <xdr:col>11</xdr:col>
                    <xdr:colOff>1362075</xdr:colOff>
                    <xdr:row>15</xdr:row>
                    <xdr:rowOff>9525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11</xdr:col>
                    <xdr:colOff>561975</xdr:colOff>
                    <xdr:row>15</xdr:row>
                    <xdr:rowOff>9525</xdr:rowOff>
                  </from>
                  <to>
                    <xdr:col>11</xdr:col>
                    <xdr:colOff>1362075</xdr:colOff>
                    <xdr:row>16</xdr:row>
                    <xdr:rowOff>28575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11</xdr:col>
                    <xdr:colOff>561975</xdr:colOff>
                    <xdr:row>15</xdr:row>
                    <xdr:rowOff>171450</xdr:rowOff>
                  </from>
                  <to>
                    <xdr:col>11</xdr:col>
                    <xdr:colOff>1362075</xdr:colOff>
                    <xdr:row>17</xdr:row>
                    <xdr:rowOff>9525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11</xdr:col>
                    <xdr:colOff>561975</xdr:colOff>
                    <xdr:row>17</xdr:row>
                    <xdr:rowOff>0</xdr:rowOff>
                  </from>
                  <to>
                    <xdr:col>11</xdr:col>
                    <xdr:colOff>1362075</xdr:colOff>
                    <xdr:row>18</xdr:row>
                    <xdr:rowOff>19050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11</xdr:col>
                    <xdr:colOff>561975</xdr:colOff>
                    <xdr:row>17</xdr:row>
                    <xdr:rowOff>180975</xdr:rowOff>
                  </from>
                  <to>
                    <xdr:col>11</xdr:col>
                    <xdr:colOff>1362075</xdr:colOff>
                    <xdr:row>19</xdr:row>
                    <xdr:rowOff>9525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11</xdr:col>
                    <xdr:colOff>561975</xdr:colOff>
                    <xdr:row>19</xdr:row>
                    <xdr:rowOff>9525</xdr:rowOff>
                  </from>
                  <to>
                    <xdr:col>11</xdr:col>
                    <xdr:colOff>1362075</xdr:colOff>
                    <xdr:row>20</xdr:row>
                    <xdr:rowOff>28575</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11</xdr:col>
                    <xdr:colOff>561975</xdr:colOff>
                    <xdr:row>19</xdr:row>
                    <xdr:rowOff>171450</xdr:rowOff>
                  </from>
                  <to>
                    <xdr:col>11</xdr:col>
                    <xdr:colOff>1362075</xdr:colOff>
                    <xdr:row>21</xdr:row>
                    <xdr:rowOff>9525</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11</xdr:col>
                    <xdr:colOff>561975</xdr:colOff>
                    <xdr:row>21</xdr:row>
                    <xdr:rowOff>0</xdr:rowOff>
                  </from>
                  <to>
                    <xdr:col>11</xdr:col>
                    <xdr:colOff>1362075</xdr:colOff>
                    <xdr:row>22</xdr:row>
                    <xdr:rowOff>19050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11</xdr:col>
                    <xdr:colOff>561975</xdr:colOff>
                    <xdr:row>21</xdr:row>
                    <xdr:rowOff>180975</xdr:rowOff>
                  </from>
                  <to>
                    <xdr:col>11</xdr:col>
                    <xdr:colOff>1362075</xdr:colOff>
                    <xdr:row>23</xdr:row>
                    <xdr:rowOff>9525</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from>
                    <xdr:col>11</xdr:col>
                    <xdr:colOff>561975</xdr:colOff>
                    <xdr:row>23</xdr:row>
                    <xdr:rowOff>9525</xdr:rowOff>
                  </from>
                  <to>
                    <xdr:col>11</xdr:col>
                    <xdr:colOff>1362075</xdr:colOff>
                    <xdr:row>24</xdr:row>
                    <xdr:rowOff>28575</xdr:rowOff>
                  </to>
                </anchor>
              </controlPr>
            </control>
          </mc:Choice>
        </mc:AlternateContent>
        <mc:AlternateContent xmlns:mc="http://schemas.openxmlformats.org/markup-compatibility/2006">
          <mc:Choice Requires="x14">
            <control shapeId="4111" r:id="rId16" name="Check Box 15">
              <controlPr defaultSize="0" autoFill="0" autoLine="0" autoPict="0">
                <anchor moveWithCells="1">
                  <from>
                    <xdr:col>11</xdr:col>
                    <xdr:colOff>561975</xdr:colOff>
                    <xdr:row>23</xdr:row>
                    <xdr:rowOff>171450</xdr:rowOff>
                  </from>
                  <to>
                    <xdr:col>11</xdr:col>
                    <xdr:colOff>1362075</xdr:colOff>
                    <xdr:row>25</xdr:row>
                    <xdr:rowOff>9525</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from>
                    <xdr:col>11</xdr:col>
                    <xdr:colOff>561975</xdr:colOff>
                    <xdr:row>25</xdr:row>
                    <xdr:rowOff>0</xdr:rowOff>
                  </from>
                  <to>
                    <xdr:col>11</xdr:col>
                    <xdr:colOff>1362075</xdr:colOff>
                    <xdr:row>26</xdr:row>
                    <xdr:rowOff>19050</xdr:rowOff>
                  </to>
                </anchor>
              </controlPr>
            </control>
          </mc:Choice>
        </mc:AlternateContent>
        <mc:AlternateContent xmlns:mc="http://schemas.openxmlformats.org/markup-compatibility/2006">
          <mc:Choice Requires="x14">
            <control shapeId="4113" r:id="rId18" name="Check Box 17">
              <controlPr defaultSize="0" autoFill="0" autoLine="0" autoPict="0">
                <anchor moveWithCells="1">
                  <from>
                    <xdr:col>11</xdr:col>
                    <xdr:colOff>561975</xdr:colOff>
                    <xdr:row>25</xdr:row>
                    <xdr:rowOff>180975</xdr:rowOff>
                  </from>
                  <to>
                    <xdr:col>11</xdr:col>
                    <xdr:colOff>1362075</xdr:colOff>
                    <xdr:row>27</xdr:row>
                    <xdr:rowOff>9525</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from>
                    <xdr:col>11</xdr:col>
                    <xdr:colOff>561975</xdr:colOff>
                    <xdr:row>27</xdr:row>
                    <xdr:rowOff>9525</xdr:rowOff>
                  </from>
                  <to>
                    <xdr:col>11</xdr:col>
                    <xdr:colOff>1362075</xdr:colOff>
                    <xdr:row>28</xdr:row>
                    <xdr:rowOff>28575</xdr:rowOff>
                  </to>
                </anchor>
              </controlPr>
            </control>
          </mc:Choice>
        </mc:AlternateContent>
        <mc:AlternateContent xmlns:mc="http://schemas.openxmlformats.org/markup-compatibility/2006">
          <mc:Choice Requires="x14">
            <control shapeId="4116" r:id="rId20" name="Check Box 20">
              <controlPr defaultSize="0" autoFill="0" autoLine="0" autoPict="0">
                <anchor moveWithCells="1">
                  <from>
                    <xdr:col>11</xdr:col>
                    <xdr:colOff>561975</xdr:colOff>
                    <xdr:row>28</xdr:row>
                    <xdr:rowOff>9525</xdr:rowOff>
                  </from>
                  <to>
                    <xdr:col>11</xdr:col>
                    <xdr:colOff>1362075</xdr:colOff>
                    <xdr:row>29</xdr:row>
                    <xdr:rowOff>28575</xdr:rowOff>
                  </to>
                </anchor>
              </controlPr>
            </control>
          </mc:Choice>
        </mc:AlternateContent>
        <mc:AlternateContent xmlns:mc="http://schemas.openxmlformats.org/markup-compatibility/2006">
          <mc:Choice Requires="x14">
            <control shapeId="4117" r:id="rId21" name="Check Box 21">
              <controlPr defaultSize="0" autoFill="0" autoLine="0" autoPict="0">
                <anchor moveWithCells="1">
                  <from>
                    <xdr:col>11</xdr:col>
                    <xdr:colOff>561975</xdr:colOff>
                    <xdr:row>29</xdr:row>
                    <xdr:rowOff>9525</xdr:rowOff>
                  </from>
                  <to>
                    <xdr:col>11</xdr:col>
                    <xdr:colOff>1362075</xdr:colOff>
                    <xdr:row>30</xdr:row>
                    <xdr:rowOff>28575</xdr:rowOff>
                  </to>
                </anchor>
              </controlPr>
            </control>
          </mc:Choice>
        </mc:AlternateContent>
        <mc:AlternateContent xmlns:mc="http://schemas.openxmlformats.org/markup-compatibility/2006">
          <mc:Choice Requires="x14">
            <control shapeId="4118" r:id="rId22" name="Check Box 22">
              <controlPr defaultSize="0" autoFill="0" autoLine="0" autoPict="0">
                <anchor moveWithCells="1">
                  <from>
                    <xdr:col>11</xdr:col>
                    <xdr:colOff>561975</xdr:colOff>
                    <xdr:row>30</xdr:row>
                    <xdr:rowOff>9525</xdr:rowOff>
                  </from>
                  <to>
                    <xdr:col>11</xdr:col>
                    <xdr:colOff>1362075</xdr:colOff>
                    <xdr:row>31</xdr:row>
                    <xdr:rowOff>28575</xdr:rowOff>
                  </to>
                </anchor>
              </controlPr>
            </control>
          </mc:Choice>
        </mc:AlternateContent>
        <mc:AlternateContent xmlns:mc="http://schemas.openxmlformats.org/markup-compatibility/2006">
          <mc:Choice Requires="x14">
            <control shapeId="4119" r:id="rId23" name="Check Box 23">
              <controlPr defaultSize="0" autoFill="0" autoLine="0" autoPict="0">
                <anchor moveWithCells="1">
                  <from>
                    <xdr:col>11</xdr:col>
                    <xdr:colOff>561975</xdr:colOff>
                    <xdr:row>31</xdr:row>
                    <xdr:rowOff>9525</xdr:rowOff>
                  </from>
                  <to>
                    <xdr:col>11</xdr:col>
                    <xdr:colOff>1362075</xdr:colOff>
                    <xdr:row>32</xdr:row>
                    <xdr:rowOff>19050</xdr:rowOff>
                  </to>
                </anchor>
              </controlPr>
            </control>
          </mc:Choice>
        </mc:AlternateContent>
        <mc:AlternateContent xmlns:mc="http://schemas.openxmlformats.org/markup-compatibility/2006">
          <mc:Choice Requires="x14">
            <control shapeId="4123" r:id="rId24" name="Check Box 27">
              <controlPr defaultSize="0" autoFill="0" autoLine="0" autoPict="0">
                <anchor moveWithCells="1">
                  <from>
                    <xdr:col>2</xdr:col>
                    <xdr:colOff>542925</xdr:colOff>
                    <xdr:row>6</xdr:row>
                    <xdr:rowOff>180975</xdr:rowOff>
                  </from>
                  <to>
                    <xdr:col>2</xdr:col>
                    <xdr:colOff>1400175</xdr:colOff>
                    <xdr:row>8</xdr:row>
                    <xdr:rowOff>0</xdr:rowOff>
                  </to>
                </anchor>
              </controlPr>
            </control>
          </mc:Choice>
        </mc:AlternateContent>
        <mc:AlternateContent xmlns:mc="http://schemas.openxmlformats.org/markup-compatibility/2006">
          <mc:Choice Requires="x14">
            <control shapeId="4124" r:id="rId25" name="Check Box 28">
              <controlPr defaultSize="0" autoFill="0" autoLine="0" autoPict="0">
                <anchor moveWithCells="1">
                  <from>
                    <xdr:col>3</xdr:col>
                    <xdr:colOff>219075</xdr:colOff>
                    <xdr:row>7</xdr:row>
                    <xdr:rowOff>0</xdr:rowOff>
                  </from>
                  <to>
                    <xdr:col>3</xdr:col>
                    <xdr:colOff>1076325</xdr:colOff>
                    <xdr:row>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6E97938-3FEE-41E4-9A62-D4DA178FF22E}">
          <x14:formula1>
            <xm:f>Sheet1!$C$4:$C$5</xm:f>
          </x14:formula1>
          <xm:sqref>K14:K32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C468D-E592-47CC-8A9C-30C6024000FB}">
  <sheetPr codeName="Sheet5">
    <pageSetUpPr fitToPage="1"/>
  </sheetPr>
  <dimension ref="A1:J32"/>
  <sheetViews>
    <sheetView showGridLines="0" workbookViewId="0">
      <selection activeCell="J31" sqref="J31"/>
    </sheetView>
  </sheetViews>
  <sheetFormatPr defaultRowHeight="15" x14ac:dyDescent="0.25"/>
  <cols>
    <col min="1" max="1" width="20.42578125" style="27" bestFit="1" customWidth="1"/>
    <col min="2" max="2" width="78.7109375" style="27" customWidth="1"/>
    <col min="3" max="4" width="16.5703125" style="27" customWidth="1"/>
    <col min="5" max="5" width="12.140625" style="27" customWidth="1"/>
    <col min="6" max="6" width="14.28515625" style="27" bestFit="1" customWidth="1"/>
    <col min="7" max="7" width="13.140625" style="27" bestFit="1" customWidth="1"/>
    <col min="8" max="8" width="17.28515625" style="27" bestFit="1" customWidth="1"/>
    <col min="9" max="9" width="13.5703125" style="27" bestFit="1" customWidth="1"/>
    <col min="10" max="10" width="21.42578125" style="27" bestFit="1" customWidth="1"/>
    <col min="11" max="11" width="17" style="27" customWidth="1"/>
    <col min="12" max="16384" width="9.140625" style="27"/>
  </cols>
  <sheetData>
    <row r="1" spans="1:10" ht="15" customHeight="1" x14ac:dyDescent="0.25">
      <c r="A1" s="236" t="s">
        <v>131</v>
      </c>
      <c r="B1" s="237"/>
      <c r="C1" s="237"/>
      <c r="D1" s="237"/>
      <c r="E1" s="237"/>
      <c r="F1" s="237"/>
      <c r="G1" s="237"/>
      <c r="H1" s="237"/>
      <c r="I1" s="237"/>
      <c r="J1" s="237"/>
    </row>
    <row r="2" spans="1:10" ht="15.75" customHeight="1" thickBot="1" x14ac:dyDescent="0.3">
      <c r="A2" s="239"/>
      <c r="B2" s="240"/>
      <c r="C2" s="240"/>
      <c r="D2" s="240"/>
      <c r="E2" s="240"/>
      <c r="F2" s="240"/>
      <c r="G2" s="240"/>
      <c r="H2" s="240"/>
      <c r="I2" s="240"/>
      <c r="J2" s="240"/>
    </row>
    <row r="3" spans="1:10" ht="21" customHeight="1" x14ac:dyDescent="0.35">
      <c r="A3" s="246" t="s">
        <v>55</v>
      </c>
      <c r="B3" s="247"/>
      <c r="C3" s="247"/>
      <c r="D3" s="247"/>
      <c r="E3" s="247"/>
      <c r="F3" s="247"/>
      <c r="G3" s="247"/>
      <c r="H3" s="247"/>
      <c r="I3" s="247"/>
      <c r="J3" s="247"/>
    </row>
    <row r="4" spans="1:10" ht="45.75" thickBot="1" x14ac:dyDescent="0.3">
      <c r="A4" s="172" t="s">
        <v>43</v>
      </c>
      <c r="B4" s="172" t="s">
        <v>38</v>
      </c>
      <c r="C4" s="163" t="s">
        <v>75</v>
      </c>
      <c r="D4" s="163" t="s">
        <v>76</v>
      </c>
      <c r="E4" s="163" t="s">
        <v>127</v>
      </c>
      <c r="F4" s="164" t="s">
        <v>128</v>
      </c>
      <c r="G4" s="163" t="s">
        <v>45</v>
      </c>
      <c r="H4" s="163" t="s">
        <v>31</v>
      </c>
      <c r="I4" s="163" t="s">
        <v>30</v>
      </c>
      <c r="J4" s="165" t="s">
        <v>26</v>
      </c>
    </row>
    <row r="5" spans="1:10" ht="15.75" x14ac:dyDescent="0.25">
      <c r="A5" s="85"/>
      <c r="B5" s="86"/>
      <c r="C5" s="86"/>
      <c r="D5" s="86"/>
      <c r="E5" s="87">
        <v>1</v>
      </c>
      <c r="F5" s="88">
        <f>+C5*E5</f>
        <v>0</v>
      </c>
      <c r="G5" s="89"/>
      <c r="H5" s="90"/>
      <c r="I5" s="90"/>
      <c r="J5" s="91"/>
    </row>
    <row r="6" spans="1:10" ht="15.75" x14ac:dyDescent="0.25">
      <c r="A6" s="92"/>
      <c r="B6" s="93"/>
      <c r="C6" s="93"/>
      <c r="D6" s="93"/>
      <c r="E6" s="94">
        <v>1</v>
      </c>
      <c r="F6" s="95">
        <f t="shared" ref="F6:F26" si="0">+C6*E6</f>
        <v>0</v>
      </c>
      <c r="G6" s="96"/>
      <c r="H6" s="97"/>
      <c r="I6" s="97"/>
      <c r="J6" s="98"/>
    </row>
    <row r="7" spans="1:10" ht="15.75" x14ac:dyDescent="0.25">
      <c r="A7" s="92"/>
      <c r="B7" s="93"/>
      <c r="C7" s="93"/>
      <c r="D7" s="93"/>
      <c r="E7" s="94">
        <v>1</v>
      </c>
      <c r="F7" s="95">
        <f t="shared" si="0"/>
        <v>0</v>
      </c>
      <c r="G7" s="96"/>
      <c r="H7" s="97"/>
      <c r="I7" s="97"/>
      <c r="J7" s="98"/>
    </row>
    <row r="8" spans="1:10" ht="15.75" x14ac:dyDescent="0.25">
      <c r="A8" s="92"/>
      <c r="B8" s="93"/>
      <c r="C8" s="93"/>
      <c r="D8" s="93"/>
      <c r="E8" s="94">
        <v>1</v>
      </c>
      <c r="F8" s="95">
        <f t="shared" si="0"/>
        <v>0</v>
      </c>
      <c r="G8" s="96"/>
      <c r="H8" s="97"/>
      <c r="I8" s="97"/>
      <c r="J8" s="98"/>
    </row>
    <row r="9" spans="1:10" ht="15.75" x14ac:dyDescent="0.25">
      <c r="A9" s="92"/>
      <c r="B9" s="93"/>
      <c r="C9" s="93"/>
      <c r="D9" s="93"/>
      <c r="E9" s="94">
        <v>1</v>
      </c>
      <c r="F9" s="95">
        <f t="shared" si="0"/>
        <v>0</v>
      </c>
      <c r="G9" s="96"/>
      <c r="H9" s="97"/>
      <c r="I9" s="97"/>
      <c r="J9" s="98"/>
    </row>
    <row r="10" spans="1:10" ht="15.75" x14ac:dyDescent="0.25">
      <c r="A10" s="92"/>
      <c r="B10" s="93"/>
      <c r="C10" s="93"/>
      <c r="D10" s="93"/>
      <c r="E10" s="94">
        <v>1</v>
      </c>
      <c r="F10" s="95">
        <f t="shared" si="0"/>
        <v>0</v>
      </c>
      <c r="G10" s="96"/>
      <c r="H10" s="97"/>
      <c r="I10" s="97"/>
      <c r="J10" s="98"/>
    </row>
    <row r="11" spans="1:10" ht="15.75" x14ac:dyDescent="0.25">
      <c r="A11" s="92"/>
      <c r="B11" s="93"/>
      <c r="C11" s="93"/>
      <c r="D11" s="93"/>
      <c r="E11" s="94">
        <v>1</v>
      </c>
      <c r="F11" s="95">
        <f t="shared" si="0"/>
        <v>0</v>
      </c>
      <c r="G11" s="96"/>
      <c r="H11" s="97"/>
      <c r="I11" s="97"/>
      <c r="J11" s="98"/>
    </row>
    <row r="12" spans="1:10" ht="15.75" x14ac:dyDescent="0.25">
      <c r="A12" s="92"/>
      <c r="B12" s="93"/>
      <c r="C12" s="93"/>
      <c r="D12" s="93"/>
      <c r="E12" s="94">
        <v>1</v>
      </c>
      <c r="F12" s="95">
        <f t="shared" si="0"/>
        <v>0</v>
      </c>
      <c r="G12" s="96"/>
      <c r="H12" s="97"/>
      <c r="I12" s="97"/>
      <c r="J12" s="98"/>
    </row>
    <row r="13" spans="1:10" ht="15.75" x14ac:dyDescent="0.25">
      <c r="A13" s="92"/>
      <c r="B13" s="93"/>
      <c r="C13" s="93"/>
      <c r="D13" s="93"/>
      <c r="E13" s="94">
        <v>1</v>
      </c>
      <c r="F13" s="95">
        <f t="shared" si="0"/>
        <v>0</v>
      </c>
      <c r="G13" s="96"/>
      <c r="H13" s="97"/>
      <c r="I13" s="97"/>
      <c r="J13" s="98"/>
    </row>
    <row r="14" spans="1:10" ht="15.75" x14ac:dyDescent="0.25">
      <c r="A14" s="92"/>
      <c r="B14" s="93"/>
      <c r="C14" s="93"/>
      <c r="D14" s="93"/>
      <c r="E14" s="94">
        <v>1</v>
      </c>
      <c r="F14" s="95">
        <f t="shared" si="0"/>
        <v>0</v>
      </c>
      <c r="G14" s="96"/>
      <c r="H14" s="97"/>
      <c r="I14" s="97"/>
      <c r="J14" s="98"/>
    </row>
    <row r="15" spans="1:10" ht="15.75" x14ac:dyDescent="0.25">
      <c r="A15" s="92"/>
      <c r="B15" s="93"/>
      <c r="C15" s="93"/>
      <c r="D15" s="93"/>
      <c r="E15" s="94">
        <v>1</v>
      </c>
      <c r="F15" s="95">
        <f t="shared" si="0"/>
        <v>0</v>
      </c>
      <c r="G15" s="96"/>
      <c r="H15" s="97"/>
      <c r="I15" s="97"/>
      <c r="J15" s="98"/>
    </row>
    <row r="16" spans="1:10" ht="15.75" x14ac:dyDescent="0.25">
      <c r="A16" s="92"/>
      <c r="B16" s="93"/>
      <c r="C16" s="93"/>
      <c r="D16" s="93"/>
      <c r="E16" s="94">
        <v>1</v>
      </c>
      <c r="F16" s="95">
        <f t="shared" si="0"/>
        <v>0</v>
      </c>
      <c r="G16" s="96"/>
      <c r="H16" s="97"/>
      <c r="I16" s="97"/>
      <c r="J16" s="98"/>
    </row>
    <row r="17" spans="1:10" ht="15.75" x14ac:dyDescent="0.25">
      <c r="A17" s="92"/>
      <c r="B17" s="93"/>
      <c r="C17" s="93"/>
      <c r="D17" s="93"/>
      <c r="E17" s="94">
        <v>1</v>
      </c>
      <c r="F17" s="95">
        <f t="shared" si="0"/>
        <v>0</v>
      </c>
      <c r="G17" s="96"/>
      <c r="H17" s="97"/>
      <c r="I17" s="97"/>
      <c r="J17" s="98"/>
    </row>
    <row r="18" spans="1:10" ht="15.75" x14ac:dyDescent="0.25">
      <c r="A18" s="92"/>
      <c r="B18" s="93"/>
      <c r="C18" s="93"/>
      <c r="D18" s="93"/>
      <c r="E18" s="94">
        <v>1</v>
      </c>
      <c r="F18" s="95">
        <f t="shared" si="0"/>
        <v>0</v>
      </c>
      <c r="G18" s="96"/>
      <c r="H18" s="97"/>
      <c r="I18" s="97"/>
      <c r="J18" s="98"/>
    </row>
    <row r="19" spans="1:10" ht="15.75" x14ac:dyDescent="0.25">
      <c r="A19" s="92"/>
      <c r="B19" s="93"/>
      <c r="C19" s="93"/>
      <c r="D19" s="93"/>
      <c r="E19" s="94">
        <v>1</v>
      </c>
      <c r="F19" s="95">
        <f t="shared" si="0"/>
        <v>0</v>
      </c>
      <c r="G19" s="96"/>
      <c r="H19" s="97"/>
      <c r="I19" s="97"/>
      <c r="J19" s="98"/>
    </row>
    <row r="20" spans="1:10" ht="15.75" x14ac:dyDescent="0.25">
      <c r="A20" s="92"/>
      <c r="B20" s="93"/>
      <c r="C20" s="93"/>
      <c r="D20" s="93"/>
      <c r="E20" s="94">
        <v>1</v>
      </c>
      <c r="F20" s="95">
        <f t="shared" si="0"/>
        <v>0</v>
      </c>
      <c r="G20" s="96"/>
      <c r="H20" s="97"/>
      <c r="I20" s="97"/>
      <c r="J20" s="98"/>
    </row>
    <row r="21" spans="1:10" ht="15.75" x14ac:dyDescent="0.25">
      <c r="A21" s="92"/>
      <c r="B21" s="93"/>
      <c r="C21" s="93"/>
      <c r="D21" s="93"/>
      <c r="E21" s="94">
        <v>1</v>
      </c>
      <c r="F21" s="95">
        <f t="shared" si="0"/>
        <v>0</v>
      </c>
      <c r="G21" s="96"/>
      <c r="H21" s="97"/>
      <c r="I21" s="97"/>
      <c r="J21" s="98"/>
    </row>
    <row r="22" spans="1:10" ht="15.75" x14ac:dyDescent="0.25">
      <c r="A22" s="92"/>
      <c r="B22" s="93"/>
      <c r="C22" s="93"/>
      <c r="D22" s="93"/>
      <c r="E22" s="94">
        <v>1</v>
      </c>
      <c r="F22" s="95">
        <f t="shared" si="0"/>
        <v>0</v>
      </c>
      <c r="G22" s="96"/>
      <c r="H22" s="97"/>
      <c r="I22" s="97"/>
      <c r="J22" s="98"/>
    </row>
    <row r="23" spans="1:10" ht="15.75" x14ac:dyDescent="0.25">
      <c r="A23" s="92"/>
      <c r="B23" s="93"/>
      <c r="C23" s="93"/>
      <c r="D23" s="93"/>
      <c r="E23" s="94">
        <v>1</v>
      </c>
      <c r="F23" s="95">
        <f t="shared" si="0"/>
        <v>0</v>
      </c>
      <c r="G23" s="96"/>
      <c r="H23" s="97"/>
      <c r="I23" s="97"/>
      <c r="J23" s="98"/>
    </row>
    <row r="24" spans="1:10" ht="15.75" x14ac:dyDescent="0.25">
      <c r="A24" s="92"/>
      <c r="B24" s="93"/>
      <c r="C24" s="93"/>
      <c r="D24" s="93"/>
      <c r="E24" s="94">
        <v>1</v>
      </c>
      <c r="F24" s="95">
        <f t="shared" si="0"/>
        <v>0</v>
      </c>
      <c r="G24" s="96"/>
      <c r="H24" s="97"/>
      <c r="I24" s="97"/>
      <c r="J24" s="98"/>
    </row>
    <row r="25" spans="1:10" ht="15.75" x14ac:dyDescent="0.25">
      <c r="A25" s="92"/>
      <c r="B25" s="93"/>
      <c r="C25" s="93"/>
      <c r="D25" s="93"/>
      <c r="E25" s="94">
        <v>1</v>
      </c>
      <c r="F25" s="95">
        <f t="shared" si="0"/>
        <v>0</v>
      </c>
      <c r="G25" s="96"/>
      <c r="H25" s="97"/>
      <c r="I25" s="97"/>
      <c r="J25" s="98"/>
    </row>
    <row r="26" spans="1:10" ht="16.5" thickBot="1" x14ac:dyDescent="0.3">
      <c r="A26" s="99"/>
      <c r="B26" s="100"/>
      <c r="C26" s="100"/>
      <c r="D26" s="100"/>
      <c r="E26" s="101">
        <v>1</v>
      </c>
      <c r="F26" s="102">
        <f t="shared" si="0"/>
        <v>0</v>
      </c>
      <c r="G26" s="103"/>
      <c r="H26" s="104"/>
      <c r="I26" s="104"/>
      <c r="J26" s="105"/>
    </row>
    <row r="27" spans="1:10" ht="19.5" thickBot="1" x14ac:dyDescent="0.35">
      <c r="B27" s="166" t="s">
        <v>28</v>
      </c>
      <c r="C27" s="106"/>
      <c r="D27" s="106"/>
      <c r="E27" s="67"/>
      <c r="F27" s="68">
        <f>SUM(F5:F26)</f>
        <v>0</v>
      </c>
    </row>
    <row r="29" spans="1:10" x14ac:dyDescent="0.25">
      <c r="A29" s="281" t="s">
        <v>132</v>
      </c>
      <c r="B29" s="281"/>
      <c r="C29" s="281"/>
      <c r="D29" s="281"/>
      <c r="E29" s="281"/>
      <c r="F29" s="281"/>
      <c r="G29" s="281"/>
      <c r="H29" s="281"/>
      <c r="I29" s="281"/>
      <c r="J29" s="281"/>
    </row>
    <row r="30" spans="1:10" x14ac:dyDescent="0.25">
      <c r="A30" s="281"/>
      <c r="B30" s="281"/>
      <c r="C30" s="281"/>
      <c r="D30" s="281"/>
      <c r="E30" s="281"/>
      <c r="F30" s="281"/>
      <c r="G30" s="281"/>
      <c r="H30" s="281"/>
      <c r="I30" s="281"/>
      <c r="J30" s="281"/>
    </row>
    <row r="31" spans="1:10" ht="26.25" customHeight="1" x14ac:dyDescent="0.25">
      <c r="B31" s="279" t="s">
        <v>37</v>
      </c>
      <c r="C31" s="280"/>
      <c r="D31" s="280"/>
      <c r="E31" s="280"/>
      <c r="F31" s="280"/>
      <c r="G31" s="280"/>
      <c r="H31" s="28"/>
    </row>
    <row r="32" spans="1:10" ht="15" customHeight="1" x14ac:dyDescent="0.25">
      <c r="B32" s="279"/>
      <c r="C32" s="280"/>
      <c r="D32" s="280"/>
      <c r="E32" s="280"/>
      <c r="F32" s="280"/>
      <c r="G32" s="280"/>
      <c r="H32" s="28"/>
    </row>
  </sheetData>
  <sheetProtection algorithmName="SHA-512" hashValue="mjExvrTsjyGPIQMa8aRtp/aAS1MixyBRs2bVCV5i75tVEB9GhuGItlJ2kedO/MJ52uou0agdNIN6rvk/BvaGkQ==" saltValue="fRN/KV1XVlE0EfT99T6C0w==" spinCount="100000" sheet="1" scenarios="1"/>
  <mergeCells count="4">
    <mergeCell ref="B31:G32"/>
    <mergeCell ref="A3:J3"/>
    <mergeCell ref="A1:J2"/>
    <mergeCell ref="A29:J30"/>
  </mergeCells>
  <conditionalFormatting sqref="C27:D27 F27">
    <cfRule type="expression" dxfId="5" priority="1">
      <formula>#REF!&lt;&gt;" "</formula>
    </cfRule>
  </conditionalFormatting>
  <hyperlinks>
    <hyperlink ref="B31:G32" location="'Travel Claim Form'!A29" display="Click here to go back to main form" xr:uid="{D7690A91-F815-41AE-9EF6-A175127AD4E7}"/>
  </hyperlinks>
  <pageMargins left="0.11811023622047245" right="0.11811023622047245" top="1.1417322834645669" bottom="0.74803149606299213" header="0.31496062992125984" footer="0.31496062992125984"/>
  <pageSetup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71" r:id="rId4" name="Check Box 7">
              <controlPr defaultSize="0" autoFill="0" autoLine="0" autoPict="0">
                <anchor moveWithCells="1">
                  <from>
                    <xdr:col>9</xdr:col>
                    <xdr:colOff>600075</xdr:colOff>
                    <xdr:row>3</xdr:row>
                    <xdr:rowOff>552450</xdr:rowOff>
                  </from>
                  <to>
                    <xdr:col>9</xdr:col>
                    <xdr:colOff>904875</xdr:colOff>
                    <xdr:row>4</xdr:row>
                    <xdr:rowOff>190500</xdr:rowOff>
                  </to>
                </anchor>
              </controlPr>
            </control>
          </mc:Choice>
        </mc:AlternateContent>
        <mc:AlternateContent xmlns:mc="http://schemas.openxmlformats.org/markup-compatibility/2006">
          <mc:Choice Requires="x14">
            <control shapeId="11272" r:id="rId5" name="Check Box 8">
              <controlPr defaultSize="0" autoFill="0" autoLine="0" autoPict="0">
                <anchor moveWithCells="1">
                  <from>
                    <xdr:col>9</xdr:col>
                    <xdr:colOff>600075</xdr:colOff>
                    <xdr:row>4</xdr:row>
                    <xdr:rowOff>171450</xdr:rowOff>
                  </from>
                  <to>
                    <xdr:col>9</xdr:col>
                    <xdr:colOff>904875</xdr:colOff>
                    <xdr:row>5</xdr:row>
                    <xdr:rowOff>190500</xdr:rowOff>
                  </to>
                </anchor>
              </controlPr>
            </control>
          </mc:Choice>
        </mc:AlternateContent>
        <mc:AlternateContent xmlns:mc="http://schemas.openxmlformats.org/markup-compatibility/2006">
          <mc:Choice Requires="x14">
            <control shapeId="11273" r:id="rId6" name="Check Box 9">
              <controlPr defaultSize="0" autoFill="0" autoLine="0" autoPict="0">
                <anchor moveWithCells="1">
                  <from>
                    <xdr:col>9</xdr:col>
                    <xdr:colOff>600075</xdr:colOff>
                    <xdr:row>5</xdr:row>
                    <xdr:rowOff>171450</xdr:rowOff>
                  </from>
                  <to>
                    <xdr:col>9</xdr:col>
                    <xdr:colOff>904875</xdr:colOff>
                    <xdr:row>6</xdr:row>
                    <xdr:rowOff>190500</xdr:rowOff>
                  </to>
                </anchor>
              </controlPr>
            </control>
          </mc:Choice>
        </mc:AlternateContent>
        <mc:AlternateContent xmlns:mc="http://schemas.openxmlformats.org/markup-compatibility/2006">
          <mc:Choice Requires="x14">
            <control shapeId="11274" r:id="rId7" name="Check Box 10">
              <controlPr defaultSize="0" autoFill="0" autoLine="0" autoPict="0">
                <anchor moveWithCells="1">
                  <from>
                    <xdr:col>9</xdr:col>
                    <xdr:colOff>600075</xdr:colOff>
                    <xdr:row>6</xdr:row>
                    <xdr:rowOff>171450</xdr:rowOff>
                  </from>
                  <to>
                    <xdr:col>9</xdr:col>
                    <xdr:colOff>904875</xdr:colOff>
                    <xdr:row>7</xdr:row>
                    <xdr:rowOff>190500</xdr:rowOff>
                  </to>
                </anchor>
              </controlPr>
            </control>
          </mc:Choice>
        </mc:AlternateContent>
        <mc:AlternateContent xmlns:mc="http://schemas.openxmlformats.org/markup-compatibility/2006">
          <mc:Choice Requires="x14">
            <control shapeId="11275" r:id="rId8" name="Check Box 11">
              <controlPr defaultSize="0" autoFill="0" autoLine="0" autoPict="0">
                <anchor moveWithCells="1">
                  <from>
                    <xdr:col>9</xdr:col>
                    <xdr:colOff>600075</xdr:colOff>
                    <xdr:row>7</xdr:row>
                    <xdr:rowOff>171450</xdr:rowOff>
                  </from>
                  <to>
                    <xdr:col>9</xdr:col>
                    <xdr:colOff>904875</xdr:colOff>
                    <xdr:row>8</xdr:row>
                    <xdr:rowOff>190500</xdr:rowOff>
                  </to>
                </anchor>
              </controlPr>
            </control>
          </mc:Choice>
        </mc:AlternateContent>
        <mc:AlternateContent xmlns:mc="http://schemas.openxmlformats.org/markup-compatibility/2006">
          <mc:Choice Requires="x14">
            <control shapeId="11276" r:id="rId9" name="Check Box 12">
              <controlPr defaultSize="0" autoFill="0" autoLine="0" autoPict="0">
                <anchor moveWithCells="1">
                  <from>
                    <xdr:col>9</xdr:col>
                    <xdr:colOff>600075</xdr:colOff>
                    <xdr:row>8</xdr:row>
                    <xdr:rowOff>171450</xdr:rowOff>
                  </from>
                  <to>
                    <xdr:col>9</xdr:col>
                    <xdr:colOff>904875</xdr:colOff>
                    <xdr:row>9</xdr:row>
                    <xdr:rowOff>190500</xdr:rowOff>
                  </to>
                </anchor>
              </controlPr>
            </control>
          </mc:Choice>
        </mc:AlternateContent>
        <mc:AlternateContent xmlns:mc="http://schemas.openxmlformats.org/markup-compatibility/2006">
          <mc:Choice Requires="x14">
            <control shapeId="11277" r:id="rId10" name="Check Box 13">
              <controlPr defaultSize="0" autoFill="0" autoLine="0" autoPict="0">
                <anchor moveWithCells="1">
                  <from>
                    <xdr:col>9</xdr:col>
                    <xdr:colOff>600075</xdr:colOff>
                    <xdr:row>9</xdr:row>
                    <xdr:rowOff>171450</xdr:rowOff>
                  </from>
                  <to>
                    <xdr:col>9</xdr:col>
                    <xdr:colOff>904875</xdr:colOff>
                    <xdr:row>10</xdr:row>
                    <xdr:rowOff>190500</xdr:rowOff>
                  </to>
                </anchor>
              </controlPr>
            </control>
          </mc:Choice>
        </mc:AlternateContent>
        <mc:AlternateContent xmlns:mc="http://schemas.openxmlformats.org/markup-compatibility/2006">
          <mc:Choice Requires="x14">
            <control shapeId="11278" r:id="rId11" name="Check Box 14">
              <controlPr defaultSize="0" autoFill="0" autoLine="0" autoPict="0">
                <anchor moveWithCells="1">
                  <from>
                    <xdr:col>9</xdr:col>
                    <xdr:colOff>600075</xdr:colOff>
                    <xdr:row>10</xdr:row>
                    <xdr:rowOff>171450</xdr:rowOff>
                  </from>
                  <to>
                    <xdr:col>9</xdr:col>
                    <xdr:colOff>904875</xdr:colOff>
                    <xdr:row>11</xdr:row>
                    <xdr:rowOff>190500</xdr:rowOff>
                  </to>
                </anchor>
              </controlPr>
            </control>
          </mc:Choice>
        </mc:AlternateContent>
        <mc:AlternateContent xmlns:mc="http://schemas.openxmlformats.org/markup-compatibility/2006">
          <mc:Choice Requires="x14">
            <control shapeId="11279" r:id="rId12" name="Check Box 15">
              <controlPr defaultSize="0" autoFill="0" autoLine="0" autoPict="0">
                <anchor moveWithCells="1">
                  <from>
                    <xdr:col>9</xdr:col>
                    <xdr:colOff>600075</xdr:colOff>
                    <xdr:row>11</xdr:row>
                    <xdr:rowOff>171450</xdr:rowOff>
                  </from>
                  <to>
                    <xdr:col>9</xdr:col>
                    <xdr:colOff>904875</xdr:colOff>
                    <xdr:row>12</xdr:row>
                    <xdr:rowOff>190500</xdr:rowOff>
                  </to>
                </anchor>
              </controlPr>
            </control>
          </mc:Choice>
        </mc:AlternateContent>
        <mc:AlternateContent xmlns:mc="http://schemas.openxmlformats.org/markup-compatibility/2006">
          <mc:Choice Requires="x14">
            <control shapeId="11280" r:id="rId13" name="Check Box 16">
              <controlPr defaultSize="0" autoFill="0" autoLine="0" autoPict="0">
                <anchor moveWithCells="1">
                  <from>
                    <xdr:col>9</xdr:col>
                    <xdr:colOff>600075</xdr:colOff>
                    <xdr:row>12</xdr:row>
                    <xdr:rowOff>171450</xdr:rowOff>
                  </from>
                  <to>
                    <xdr:col>9</xdr:col>
                    <xdr:colOff>904875</xdr:colOff>
                    <xdr:row>13</xdr:row>
                    <xdr:rowOff>190500</xdr:rowOff>
                  </to>
                </anchor>
              </controlPr>
            </control>
          </mc:Choice>
        </mc:AlternateContent>
        <mc:AlternateContent xmlns:mc="http://schemas.openxmlformats.org/markup-compatibility/2006">
          <mc:Choice Requires="x14">
            <control shapeId="11281" r:id="rId14" name="Check Box 17">
              <controlPr defaultSize="0" autoFill="0" autoLine="0" autoPict="0">
                <anchor moveWithCells="1">
                  <from>
                    <xdr:col>9</xdr:col>
                    <xdr:colOff>600075</xdr:colOff>
                    <xdr:row>13</xdr:row>
                    <xdr:rowOff>171450</xdr:rowOff>
                  </from>
                  <to>
                    <xdr:col>9</xdr:col>
                    <xdr:colOff>904875</xdr:colOff>
                    <xdr:row>14</xdr:row>
                    <xdr:rowOff>190500</xdr:rowOff>
                  </to>
                </anchor>
              </controlPr>
            </control>
          </mc:Choice>
        </mc:AlternateContent>
        <mc:AlternateContent xmlns:mc="http://schemas.openxmlformats.org/markup-compatibility/2006">
          <mc:Choice Requires="x14">
            <control shapeId="11282" r:id="rId15" name="Check Box 18">
              <controlPr defaultSize="0" autoFill="0" autoLine="0" autoPict="0">
                <anchor moveWithCells="1">
                  <from>
                    <xdr:col>9</xdr:col>
                    <xdr:colOff>600075</xdr:colOff>
                    <xdr:row>14</xdr:row>
                    <xdr:rowOff>171450</xdr:rowOff>
                  </from>
                  <to>
                    <xdr:col>9</xdr:col>
                    <xdr:colOff>904875</xdr:colOff>
                    <xdr:row>15</xdr:row>
                    <xdr:rowOff>190500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9</xdr:col>
                    <xdr:colOff>600075</xdr:colOff>
                    <xdr:row>15</xdr:row>
                    <xdr:rowOff>171450</xdr:rowOff>
                  </from>
                  <to>
                    <xdr:col>9</xdr:col>
                    <xdr:colOff>904875</xdr:colOff>
                    <xdr:row>16</xdr:row>
                    <xdr:rowOff>190500</xdr:rowOff>
                  </to>
                </anchor>
              </controlPr>
            </control>
          </mc:Choice>
        </mc:AlternateContent>
        <mc:AlternateContent xmlns:mc="http://schemas.openxmlformats.org/markup-compatibility/2006">
          <mc:Choice Requires="x14">
            <control shapeId="11284" r:id="rId17" name="Check Box 20">
              <controlPr defaultSize="0" autoFill="0" autoLine="0" autoPict="0">
                <anchor moveWithCells="1">
                  <from>
                    <xdr:col>9</xdr:col>
                    <xdr:colOff>600075</xdr:colOff>
                    <xdr:row>16</xdr:row>
                    <xdr:rowOff>171450</xdr:rowOff>
                  </from>
                  <to>
                    <xdr:col>9</xdr:col>
                    <xdr:colOff>904875</xdr:colOff>
                    <xdr:row>17</xdr:row>
                    <xdr:rowOff>190500</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9</xdr:col>
                    <xdr:colOff>600075</xdr:colOff>
                    <xdr:row>17</xdr:row>
                    <xdr:rowOff>171450</xdr:rowOff>
                  </from>
                  <to>
                    <xdr:col>9</xdr:col>
                    <xdr:colOff>904875</xdr:colOff>
                    <xdr:row>18</xdr:row>
                    <xdr:rowOff>190500</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9</xdr:col>
                    <xdr:colOff>600075</xdr:colOff>
                    <xdr:row>18</xdr:row>
                    <xdr:rowOff>171450</xdr:rowOff>
                  </from>
                  <to>
                    <xdr:col>9</xdr:col>
                    <xdr:colOff>904875</xdr:colOff>
                    <xdr:row>19</xdr:row>
                    <xdr:rowOff>190500</xdr:rowOff>
                  </to>
                </anchor>
              </controlPr>
            </control>
          </mc:Choice>
        </mc:AlternateContent>
        <mc:AlternateContent xmlns:mc="http://schemas.openxmlformats.org/markup-compatibility/2006">
          <mc:Choice Requires="x14">
            <control shapeId="11287" r:id="rId20" name="Check Box 23">
              <controlPr defaultSize="0" autoFill="0" autoLine="0" autoPict="0">
                <anchor moveWithCells="1">
                  <from>
                    <xdr:col>9</xdr:col>
                    <xdr:colOff>600075</xdr:colOff>
                    <xdr:row>19</xdr:row>
                    <xdr:rowOff>171450</xdr:rowOff>
                  </from>
                  <to>
                    <xdr:col>9</xdr:col>
                    <xdr:colOff>904875</xdr:colOff>
                    <xdr:row>20</xdr:row>
                    <xdr:rowOff>190500</xdr:rowOff>
                  </to>
                </anchor>
              </controlPr>
            </control>
          </mc:Choice>
        </mc:AlternateContent>
        <mc:AlternateContent xmlns:mc="http://schemas.openxmlformats.org/markup-compatibility/2006">
          <mc:Choice Requires="x14">
            <control shapeId="11288" r:id="rId21" name="Check Box 24">
              <controlPr defaultSize="0" autoFill="0" autoLine="0" autoPict="0">
                <anchor moveWithCells="1">
                  <from>
                    <xdr:col>9</xdr:col>
                    <xdr:colOff>600075</xdr:colOff>
                    <xdr:row>20</xdr:row>
                    <xdr:rowOff>171450</xdr:rowOff>
                  </from>
                  <to>
                    <xdr:col>9</xdr:col>
                    <xdr:colOff>904875</xdr:colOff>
                    <xdr:row>21</xdr:row>
                    <xdr:rowOff>190500</xdr:rowOff>
                  </to>
                </anchor>
              </controlPr>
            </control>
          </mc:Choice>
        </mc:AlternateContent>
        <mc:AlternateContent xmlns:mc="http://schemas.openxmlformats.org/markup-compatibility/2006">
          <mc:Choice Requires="x14">
            <control shapeId="11289" r:id="rId22" name="Check Box 25">
              <controlPr defaultSize="0" autoFill="0" autoLine="0" autoPict="0">
                <anchor moveWithCells="1">
                  <from>
                    <xdr:col>9</xdr:col>
                    <xdr:colOff>600075</xdr:colOff>
                    <xdr:row>21</xdr:row>
                    <xdr:rowOff>171450</xdr:rowOff>
                  </from>
                  <to>
                    <xdr:col>9</xdr:col>
                    <xdr:colOff>904875</xdr:colOff>
                    <xdr:row>22</xdr:row>
                    <xdr:rowOff>190500</xdr:rowOff>
                  </to>
                </anchor>
              </controlPr>
            </control>
          </mc:Choice>
        </mc:AlternateContent>
        <mc:AlternateContent xmlns:mc="http://schemas.openxmlformats.org/markup-compatibility/2006">
          <mc:Choice Requires="x14">
            <control shapeId="11290" r:id="rId23" name="Check Box 26">
              <controlPr defaultSize="0" autoFill="0" autoLine="0" autoPict="0">
                <anchor moveWithCells="1">
                  <from>
                    <xdr:col>9</xdr:col>
                    <xdr:colOff>600075</xdr:colOff>
                    <xdr:row>22</xdr:row>
                    <xdr:rowOff>171450</xdr:rowOff>
                  </from>
                  <to>
                    <xdr:col>9</xdr:col>
                    <xdr:colOff>904875</xdr:colOff>
                    <xdr:row>23</xdr:row>
                    <xdr:rowOff>190500</xdr:rowOff>
                  </to>
                </anchor>
              </controlPr>
            </control>
          </mc:Choice>
        </mc:AlternateContent>
        <mc:AlternateContent xmlns:mc="http://schemas.openxmlformats.org/markup-compatibility/2006">
          <mc:Choice Requires="x14">
            <control shapeId="11291" r:id="rId24" name="Check Box 27">
              <controlPr defaultSize="0" autoFill="0" autoLine="0" autoPict="0">
                <anchor moveWithCells="1">
                  <from>
                    <xdr:col>9</xdr:col>
                    <xdr:colOff>600075</xdr:colOff>
                    <xdr:row>23</xdr:row>
                    <xdr:rowOff>171450</xdr:rowOff>
                  </from>
                  <to>
                    <xdr:col>9</xdr:col>
                    <xdr:colOff>904875</xdr:colOff>
                    <xdr:row>24</xdr:row>
                    <xdr:rowOff>190500</xdr:rowOff>
                  </to>
                </anchor>
              </controlPr>
            </control>
          </mc:Choice>
        </mc:AlternateContent>
        <mc:AlternateContent xmlns:mc="http://schemas.openxmlformats.org/markup-compatibility/2006">
          <mc:Choice Requires="x14">
            <control shapeId="11292" r:id="rId25" name="Check Box 28">
              <controlPr defaultSize="0" autoFill="0" autoLine="0" autoPict="0">
                <anchor moveWithCells="1">
                  <from>
                    <xdr:col>9</xdr:col>
                    <xdr:colOff>600075</xdr:colOff>
                    <xdr:row>24</xdr:row>
                    <xdr:rowOff>171450</xdr:rowOff>
                  </from>
                  <to>
                    <xdr:col>9</xdr:col>
                    <xdr:colOff>904875</xdr:colOff>
                    <xdr:row>25</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17EAFCC6-0502-4121-9395-AE16384F6A55}">
          <x14:formula1>
            <xm:f>Sheet1!$S$5:$S$54</xm:f>
          </x14:formula1>
          <xm:sqref>D5:D26</xm:sqref>
        </x14:dataValidation>
        <x14:dataValidation type="list" allowBlank="1" showInputMessage="1" showErrorMessage="1" xr:uid="{EE6BC920-B9B6-43E8-A579-437C01CD459C}">
          <x14:formula1>
            <xm:f>Sheet1!$D$4:$D$5</xm:f>
          </x14:formula1>
          <xm:sqref>I5:I26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98E3A-FDAF-43F5-BCD7-1C0C31EF8AD5}">
  <sheetPr codeName="Sheet6">
    <pageSetUpPr fitToPage="1"/>
  </sheetPr>
  <dimension ref="A1:M28"/>
  <sheetViews>
    <sheetView showGridLines="0" workbookViewId="0">
      <selection activeCell="J31" sqref="J31"/>
    </sheetView>
  </sheetViews>
  <sheetFormatPr defaultRowHeight="15" x14ac:dyDescent="0.25"/>
  <cols>
    <col min="1" max="5" width="13.140625" style="37" customWidth="1"/>
    <col min="6" max="6" width="50.7109375" style="37" customWidth="1"/>
    <col min="7" max="10" width="21.7109375" style="37" customWidth="1"/>
    <col min="11" max="11" width="18.7109375" style="37" bestFit="1" customWidth="1"/>
    <col min="12" max="16384" width="9.140625" style="37"/>
  </cols>
  <sheetData>
    <row r="1" spans="1:13" ht="42" customHeight="1" x14ac:dyDescent="0.25">
      <c r="A1" s="282" t="s">
        <v>20</v>
      </c>
      <c r="B1" s="283"/>
      <c r="C1" s="283"/>
      <c r="D1" s="283"/>
      <c r="E1" s="283"/>
      <c r="F1" s="283"/>
      <c r="G1" s="283"/>
      <c r="H1" s="283"/>
      <c r="I1" s="283"/>
      <c r="J1" s="283"/>
      <c r="K1" s="284"/>
    </row>
    <row r="2" spans="1:13" ht="5.25" customHeight="1" thickBot="1" x14ac:dyDescent="0.3">
      <c r="A2" s="285"/>
      <c r="B2" s="286"/>
      <c r="C2" s="286"/>
      <c r="D2" s="286"/>
      <c r="E2" s="286"/>
      <c r="F2" s="286"/>
      <c r="G2" s="286"/>
      <c r="H2" s="286"/>
      <c r="I2" s="286"/>
      <c r="J2" s="286"/>
      <c r="K2" s="287"/>
    </row>
    <row r="3" spans="1:13" ht="21" customHeight="1" x14ac:dyDescent="0.35">
      <c r="A3" s="288" t="s">
        <v>20</v>
      </c>
      <c r="B3" s="289"/>
      <c r="C3" s="289"/>
      <c r="D3" s="289"/>
      <c r="E3" s="289"/>
      <c r="F3" s="289"/>
      <c r="G3" s="289"/>
      <c r="H3" s="289"/>
      <c r="I3" s="289"/>
      <c r="J3" s="289"/>
      <c r="K3" s="289"/>
    </row>
    <row r="4" spans="1:13" ht="25.5" customHeight="1" thickBot="1" x14ac:dyDescent="0.3">
      <c r="A4" s="173" t="s">
        <v>46</v>
      </c>
      <c r="B4" s="174" t="s">
        <v>47</v>
      </c>
      <c r="C4" s="174" t="s">
        <v>56</v>
      </c>
      <c r="D4" s="174" t="s">
        <v>57</v>
      </c>
      <c r="E4" s="174" t="s">
        <v>44</v>
      </c>
      <c r="F4" s="174" t="s">
        <v>133</v>
      </c>
      <c r="G4" s="175" t="s">
        <v>36</v>
      </c>
      <c r="H4" s="174" t="s">
        <v>45</v>
      </c>
      <c r="I4" s="176" t="s">
        <v>31</v>
      </c>
      <c r="J4" s="176" t="s">
        <v>30</v>
      </c>
      <c r="K4" s="176" t="s">
        <v>26</v>
      </c>
    </row>
    <row r="5" spans="1:13" s="53" customFormat="1" ht="15.75" x14ac:dyDescent="0.25">
      <c r="A5" s="85"/>
      <c r="B5" s="107"/>
      <c r="C5" s="108"/>
      <c r="D5" s="108"/>
      <c r="E5" s="109"/>
      <c r="F5" s="109"/>
      <c r="G5" s="109"/>
      <c r="H5" s="110"/>
      <c r="I5" s="109"/>
      <c r="J5" s="110"/>
      <c r="K5" s="111"/>
    </row>
    <row r="6" spans="1:13" s="53" customFormat="1" ht="15.75" x14ac:dyDescent="0.25">
      <c r="A6" s="92"/>
      <c r="B6" s="112"/>
      <c r="C6" s="113"/>
      <c r="D6" s="113"/>
      <c r="E6" s="114"/>
      <c r="F6" s="114"/>
      <c r="G6" s="114"/>
      <c r="H6" s="115"/>
      <c r="I6" s="114"/>
      <c r="J6" s="115"/>
      <c r="K6" s="116"/>
    </row>
    <row r="7" spans="1:13" s="53" customFormat="1" ht="15.75" x14ac:dyDescent="0.25">
      <c r="A7" s="92"/>
      <c r="B7" s="112"/>
      <c r="C7" s="113"/>
      <c r="D7" s="113"/>
      <c r="E7" s="114"/>
      <c r="F7" s="114"/>
      <c r="G7" s="114"/>
      <c r="H7" s="115"/>
      <c r="I7" s="114"/>
      <c r="J7" s="115"/>
      <c r="K7" s="116"/>
      <c r="M7" s="54"/>
    </row>
    <row r="8" spans="1:13" s="53" customFormat="1" ht="15.75" x14ac:dyDescent="0.25">
      <c r="A8" s="92"/>
      <c r="B8" s="112"/>
      <c r="C8" s="113"/>
      <c r="D8" s="113"/>
      <c r="E8" s="114"/>
      <c r="F8" s="114"/>
      <c r="G8" s="114"/>
      <c r="H8" s="115"/>
      <c r="I8" s="114"/>
      <c r="J8" s="115"/>
      <c r="K8" s="116"/>
    </row>
    <row r="9" spans="1:13" s="53" customFormat="1" ht="15.75" x14ac:dyDescent="0.25">
      <c r="A9" s="92"/>
      <c r="B9" s="112"/>
      <c r="C9" s="113"/>
      <c r="D9" s="113"/>
      <c r="E9" s="114"/>
      <c r="F9" s="114"/>
      <c r="G9" s="114"/>
      <c r="H9" s="115"/>
      <c r="I9" s="114"/>
      <c r="J9" s="115"/>
      <c r="K9" s="116"/>
    </row>
    <row r="10" spans="1:13" s="53" customFormat="1" ht="15.75" x14ac:dyDescent="0.25">
      <c r="A10" s="92"/>
      <c r="B10" s="112"/>
      <c r="C10" s="113"/>
      <c r="D10" s="113"/>
      <c r="E10" s="114"/>
      <c r="F10" s="114"/>
      <c r="G10" s="114"/>
      <c r="H10" s="115"/>
      <c r="I10" s="114"/>
      <c r="J10" s="115"/>
      <c r="K10" s="116"/>
    </row>
    <row r="11" spans="1:13" s="53" customFormat="1" ht="15.75" x14ac:dyDescent="0.25">
      <c r="A11" s="92"/>
      <c r="B11" s="112"/>
      <c r="C11" s="113"/>
      <c r="D11" s="113"/>
      <c r="E11" s="114"/>
      <c r="F11" s="114"/>
      <c r="G11" s="114"/>
      <c r="H11" s="115"/>
      <c r="I11" s="114"/>
      <c r="J11" s="115"/>
      <c r="K11" s="116"/>
    </row>
    <row r="12" spans="1:13" s="53" customFormat="1" ht="15.75" x14ac:dyDescent="0.25">
      <c r="A12" s="92"/>
      <c r="B12" s="112"/>
      <c r="C12" s="113"/>
      <c r="D12" s="113"/>
      <c r="E12" s="114"/>
      <c r="F12" s="114"/>
      <c r="G12" s="114"/>
      <c r="H12" s="115"/>
      <c r="I12" s="114"/>
      <c r="J12" s="115"/>
      <c r="K12" s="116"/>
    </row>
    <row r="13" spans="1:13" s="53" customFormat="1" ht="15.75" x14ac:dyDescent="0.25">
      <c r="A13" s="92"/>
      <c r="B13" s="112"/>
      <c r="C13" s="113"/>
      <c r="D13" s="113"/>
      <c r="E13" s="114"/>
      <c r="F13" s="114"/>
      <c r="G13" s="114"/>
      <c r="H13" s="115"/>
      <c r="I13" s="114"/>
      <c r="J13" s="115"/>
      <c r="K13" s="116"/>
    </row>
    <row r="14" spans="1:13" s="53" customFormat="1" ht="15.75" x14ac:dyDescent="0.25">
      <c r="A14" s="92"/>
      <c r="B14" s="112"/>
      <c r="C14" s="113"/>
      <c r="D14" s="113"/>
      <c r="E14" s="114"/>
      <c r="F14" s="114"/>
      <c r="G14" s="114"/>
      <c r="H14" s="115"/>
      <c r="I14" s="114"/>
      <c r="J14" s="115"/>
      <c r="K14" s="116"/>
    </row>
    <row r="15" spans="1:13" s="53" customFormat="1" ht="15.75" x14ac:dyDescent="0.25">
      <c r="A15" s="92"/>
      <c r="B15" s="112"/>
      <c r="C15" s="113"/>
      <c r="D15" s="113"/>
      <c r="E15" s="114"/>
      <c r="F15" s="114"/>
      <c r="G15" s="114"/>
      <c r="H15" s="115"/>
      <c r="I15" s="114"/>
      <c r="J15" s="115"/>
      <c r="K15" s="116"/>
    </row>
    <row r="16" spans="1:13" s="53" customFormat="1" ht="15.75" x14ac:dyDescent="0.25">
      <c r="A16" s="92"/>
      <c r="B16" s="112"/>
      <c r="C16" s="113"/>
      <c r="D16" s="113"/>
      <c r="E16" s="114"/>
      <c r="F16" s="114"/>
      <c r="G16" s="114"/>
      <c r="H16" s="115"/>
      <c r="I16" s="114"/>
      <c r="J16" s="115"/>
      <c r="K16" s="116"/>
    </row>
    <row r="17" spans="1:11" s="53" customFormat="1" ht="15.75" x14ac:dyDescent="0.25">
      <c r="A17" s="92"/>
      <c r="B17" s="112"/>
      <c r="C17" s="113"/>
      <c r="D17" s="113"/>
      <c r="E17" s="114"/>
      <c r="F17" s="114"/>
      <c r="G17" s="114"/>
      <c r="H17" s="115"/>
      <c r="I17" s="114"/>
      <c r="J17" s="115"/>
      <c r="K17" s="116"/>
    </row>
    <row r="18" spans="1:11" s="53" customFormat="1" ht="15.75" x14ac:dyDescent="0.25">
      <c r="A18" s="92"/>
      <c r="B18" s="112"/>
      <c r="C18" s="113"/>
      <c r="D18" s="113"/>
      <c r="E18" s="114"/>
      <c r="F18" s="114"/>
      <c r="G18" s="114"/>
      <c r="H18" s="115"/>
      <c r="I18" s="114"/>
      <c r="J18" s="115"/>
      <c r="K18" s="116"/>
    </row>
    <row r="19" spans="1:11" s="53" customFormat="1" ht="16.5" thickBot="1" x14ac:dyDescent="0.3">
      <c r="A19" s="99"/>
      <c r="B19" s="117"/>
      <c r="C19" s="118"/>
      <c r="D19" s="118"/>
      <c r="E19" s="119"/>
      <c r="F19" s="119"/>
      <c r="G19" s="119"/>
      <c r="H19" s="120"/>
      <c r="I19" s="119"/>
      <c r="J19" s="120"/>
      <c r="K19" s="121"/>
    </row>
    <row r="20" spans="1:11" ht="19.5" thickBot="1" x14ac:dyDescent="0.35">
      <c r="F20" s="122" t="s">
        <v>28</v>
      </c>
      <c r="G20" s="177">
        <f>SUM(G5:G19)</f>
        <v>0</v>
      </c>
    </row>
    <row r="21" spans="1:11" ht="15.75" thickBot="1" x14ac:dyDescent="0.3"/>
    <row r="22" spans="1:11" x14ac:dyDescent="0.25">
      <c r="E22" s="290" t="s">
        <v>37</v>
      </c>
      <c r="F22" s="291"/>
      <c r="G22" s="291"/>
      <c r="H22" s="292"/>
    </row>
    <row r="23" spans="1:11" ht="15.75" thickBot="1" x14ac:dyDescent="0.3">
      <c r="E23" s="293"/>
      <c r="F23" s="294"/>
      <c r="G23" s="294"/>
      <c r="H23" s="295"/>
    </row>
    <row r="27" spans="1:11" x14ac:dyDescent="0.25">
      <c r="A27" s="296" t="s">
        <v>58</v>
      </c>
      <c r="B27" s="296"/>
      <c r="C27" s="296"/>
      <c r="D27" s="296"/>
      <c r="E27" s="296"/>
      <c r="F27" s="296"/>
    </row>
    <row r="28" spans="1:11" x14ac:dyDescent="0.25">
      <c r="A28" s="296"/>
      <c r="B28" s="296"/>
      <c r="C28" s="296"/>
      <c r="D28" s="296"/>
      <c r="E28" s="296"/>
      <c r="F28" s="296"/>
    </row>
  </sheetData>
  <sheetProtection algorithmName="SHA-512" hashValue="bd0lh/Pu/PzfYuOJa7SB/q08BkL3Cwu9RVUq266rdnz5l5LZSufBnmE8yPLPA3Fbv7CbS5NIcwSW95RAUExnzA==" saltValue="wre0lGFj3f6s4pM1Ab+uzg==" spinCount="100000" sheet="1" scenarios="1"/>
  <mergeCells count="4">
    <mergeCell ref="A1:K2"/>
    <mergeCell ref="A3:K3"/>
    <mergeCell ref="E22:H23"/>
    <mergeCell ref="A27:F28"/>
  </mergeCells>
  <conditionalFormatting sqref="A5:D19">
    <cfRule type="expression" dxfId="4" priority="10">
      <formula>#REF!&lt;&gt;" "</formula>
    </cfRule>
  </conditionalFormatting>
  <conditionalFormatting sqref="E5:E19">
    <cfRule type="expression" dxfId="3" priority="9">
      <formula>#REF!&lt;&gt;" "</formula>
    </cfRule>
  </conditionalFormatting>
  <conditionalFormatting sqref="G5:G20">
    <cfRule type="expression" dxfId="2" priority="8">
      <formula>#REF!&lt;&gt;" "</formula>
    </cfRule>
  </conditionalFormatting>
  <dataValidations count="1">
    <dataValidation type="custom" allowBlank="1" showInputMessage="1" showErrorMessage="1" error="The amount must be a number" sqref="K5:K19" xr:uid="{36E678AD-B7AB-4DE5-B75C-36086DC270A0}">
      <formula1>+ISNUMBER(K5)</formula1>
    </dataValidation>
  </dataValidations>
  <hyperlinks>
    <hyperlink ref="E22:H23" location="'Travel Claim Form'!A34" display="Click here to go back to main form" xr:uid="{ED788D07-EBE8-4B58-A263-09AA529F8B39}"/>
  </hyperlinks>
  <pageMargins left="0.11811023622047245" right="0.11811023622047245" top="0.74803149606299213" bottom="0.74803149606299213" header="0.11811023622047245"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313" r:id="rId4" name="Check Box 25">
              <controlPr defaultSize="0" autoFill="0" autoLine="0" autoPict="0">
                <anchor moveWithCells="1">
                  <from>
                    <xdr:col>10</xdr:col>
                    <xdr:colOff>447675</xdr:colOff>
                    <xdr:row>3</xdr:row>
                    <xdr:rowOff>314325</xdr:rowOff>
                  </from>
                  <to>
                    <xdr:col>10</xdr:col>
                    <xdr:colOff>752475</xdr:colOff>
                    <xdr:row>5</xdr:row>
                    <xdr:rowOff>9525</xdr:rowOff>
                  </to>
                </anchor>
              </controlPr>
            </control>
          </mc:Choice>
        </mc:AlternateContent>
        <mc:AlternateContent xmlns:mc="http://schemas.openxmlformats.org/markup-compatibility/2006">
          <mc:Choice Requires="x14">
            <control shapeId="12314" r:id="rId5" name="Check Box 26">
              <controlPr defaultSize="0" autoFill="0" autoLine="0" autoPict="0">
                <anchor moveWithCells="1">
                  <from>
                    <xdr:col>10</xdr:col>
                    <xdr:colOff>447675</xdr:colOff>
                    <xdr:row>4</xdr:row>
                    <xdr:rowOff>314325</xdr:rowOff>
                  </from>
                  <to>
                    <xdr:col>10</xdr:col>
                    <xdr:colOff>752475</xdr:colOff>
                    <xdr:row>6</xdr:row>
                    <xdr:rowOff>19050</xdr:rowOff>
                  </to>
                </anchor>
              </controlPr>
            </control>
          </mc:Choice>
        </mc:AlternateContent>
        <mc:AlternateContent xmlns:mc="http://schemas.openxmlformats.org/markup-compatibility/2006">
          <mc:Choice Requires="x14">
            <control shapeId="12315" r:id="rId6" name="Check Box 27">
              <controlPr defaultSize="0" autoFill="0" autoLine="0" autoPict="0">
                <anchor moveWithCells="1">
                  <from>
                    <xdr:col>10</xdr:col>
                    <xdr:colOff>447675</xdr:colOff>
                    <xdr:row>5</xdr:row>
                    <xdr:rowOff>314325</xdr:rowOff>
                  </from>
                  <to>
                    <xdr:col>10</xdr:col>
                    <xdr:colOff>752475</xdr:colOff>
                    <xdr:row>7</xdr:row>
                    <xdr:rowOff>19050</xdr:rowOff>
                  </to>
                </anchor>
              </controlPr>
            </control>
          </mc:Choice>
        </mc:AlternateContent>
        <mc:AlternateContent xmlns:mc="http://schemas.openxmlformats.org/markup-compatibility/2006">
          <mc:Choice Requires="x14">
            <control shapeId="12316" r:id="rId7" name="Check Box 28">
              <controlPr defaultSize="0" autoFill="0" autoLine="0" autoPict="0">
                <anchor moveWithCells="1">
                  <from>
                    <xdr:col>10</xdr:col>
                    <xdr:colOff>447675</xdr:colOff>
                    <xdr:row>6</xdr:row>
                    <xdr:rowOff>314325</xdr:rowOff>
                  </from>
                  <to>
                    <xdr:col>10</xdr:col>
                    <xdr:colOff>752475</xdr:colOff>
                    <xdr:row>8</xdr:row>
                    <xdr:rowOff>19050</xdr:rowOff>
                  </to>
                </anchor>
              </controlPr>
            </control>
          </mc:Choice>
        </mc:AlternateContent>
        <mc:AlternateContent xmlns:mc="http://schemas.openxmlformats.org/markup-compatibility/2006">
          <mc:Choice Requires="x14">
            <control shapeId="12317" r:id="rId8" name="Check Box 29">
              <controlPr defaultSize="0" autoFill="0" autoLine="0" autoPict="0">
                <anchor moveWithCells="1">
                  <from>
                    <xdr:col>10</xdr:col>
                    <xdr:colOff>447675</xdr:colOff>
                    <xdr:row>7</xdr:row>
                    <xdr:rowOff>314325</xdr:rowOff>
                  </from>
                  <to>
                    <xdr:col>10</xdr:col>
                    <xdr:colOff>752475</xdr:colOff>
                    <xdr:row>9</xdr:row>
                    <xdr:rowOff>19050</xdr:rowOff>
                  </to>
                </anchor>
              </controlPr>
            </control>
          </mc:Choice>
        </mc:AlternateContent>
        <mc:AlternateContent xmlns:mc="http://schemas.openxmlformats.org/markup-compatibility/2006">
          <mc:Choice Requires="x14">
            <control shapeId="12318" r:id="rId9" name="Check Box 30">
              <controlPr defaultSize="0" autoFill="0" autoLine="0" autoPict="0">
                <anchor moveWithCells="1">
                  <from>
                    <xdr:col>10</xdr:col>
                    <xdr:colOff>447675</xdr:colOff>
                    <xdr:row>8</xdr:row>
                    <xdr:rowOff>314325</xdr:rowOff>
                  </from>
                  <to>
                    <xdr:col>10</xdr:col>
                    <xdr:colOff>752475</xdr:colOff>
                    <xdr:row>10</xdr:row>
                    <xdr:rowOff>19050</xdr:rowOff>
                  </to>
                </anchor>
              </controlPr>
            </control>
          </mc:Choice>
        </mc:AlternateContent>
        <mc:AlternateContent xmlns:mc="http://schemas.openxmlformats.org/markup-compatibility/2006">
          <mc:Choice Requires="x14">
            <control shapeId="12319" r:id="rId10" name="Check Box 31">
              <controlPr defaultSize="0" autoFill="0" autoLine="0" autoPict="0">
                <anchor moveWithCells="1">
                  <from>
                    <xdr:col>10</xdr:col>
                    <xdr:colOff>447675</xdr:colOff>
                    <xdr:row>9</xdr:row>
                    <xdr:rowOff>314325</xdr:rowOff>
                  </from>
                  <to>
                    <xdr:col>10</xdr:col>
                    <xdr:colOff>752475</xdr:colOff>
                    <xdr:row>11</xdr:row>
                    <xdr:rowOff>19050</xdr:rowOff>
                  </to>
                </anchor>
              </controlPr>
            </control>
          </mc:Choice>
        </mc:AlternateContent>
        <mc:AlternateContent xmlns:mc="http://schemas.openxmlformats.org/markup-compatibility/2006">
          <mc:Choice Requires="x14">
            <control shapeId="12320" r:id="rId11" name="Check Box 32">
              <controlPr defaultSize="0" autoFill="0" autoLine="0" autoPict="0">
                <anchor moveWithCells="1">
                  <from>
                    <xdr:col>10</xdr:col>
                    <xdr:colOff>447675</xdr:colOff>
                    <xdr:row>10</xdr:row>
                    <xdr:rowOff>314325</xdr:rowOff>
                  </from>
                  <to>
                    <xdr:col>10</xdr:col>
                    <xdr:colOff>752475</xdr:colOff>
                    <xdr:row>12</xdr:row>
                    <xdr:rowOff>19050</xdr:rowOff>
                  </to>
                </anchor>
              </controlPr>
            </control>
          </mc:Choice>
        </mc:AlternateContent>
        <mc:AlternateContent xmlns:mc="http://schemas.openxmlformats.org/markup-compatibility/2006">
          <mc:Choice Requires="x14">
            <control shapeId="12321" r:id="rId12" name="Check Box 33">
              <controlPr defaultSize="0" autoFill="0" autoLine="0" autoPict="0">
                <anchor moveWithCells="1">
                  <from>
                    <xdr:col>10</xdr:col>
                    <xdr:colOff>447675</xdr:colOff>
                    <xdr:row>11</xdr:row>
                    <xdr:rowOff>314325</xdr:rowOff>
                  </from>
                  <to>
                    <xdr:col>10</xdr:col>
                    <xdr:colOff>752475</xdr:colOff>
                    <xdr:row>13</xdr:row>
                    <xdr:rowOff>19050</xdr:rowOff>
                  </to>
                </anchor>
              </controlPr>
            </control>
          </mc:Choice>
        </mc:AlternateContent>
        <mc:AlternateContent xmlns:mc="http://schemas.openxmlformats.org/markup-compatibility/2006">
          <mc:Choice Requires="x14">
            <control shapeId="12322" r:id="rId13" name="Check Box 34">
              <controlPr defaultSize="0" autoFill="0" autoLine="0" autoPict="0">
                <anchor moveWithCells="1">
                  <from>
                    <xdr:col>10</xdr:col>
                    <xdr:colOff>447675</xdr:colOff>
                    <xdr:row>12</xdr:row>
                    <xdr:rowOff>314325</xdr:rowOff>
                  </from>
                  <to>
                    <xdr:col>10</xdr:col>
                    <xdr:colOff>752475</xdr:colOff>
                    <xdr:row>14</xdr:row>
                    <xdr:rowOff>19050</xdr:rowOff>
                  </to>
                </anchor>
              </controlPr>
            </control>
          </mc:Choice>
        </mc:AlternateContent>
        <mc:AlternateContent xmlns:mc="http://schemas.openxmlformats.org/markup-compatibility/2006">
          <mc:Choice Requires="x14">
            <control shapeId="12323" r:id="rId14" name="Check Box 35">
              <controlPr defaultSize="0" autoFill="0" autoLine="0" autoPict="0">
                <anchor moveWithCells="1">
                  <from>
                    <xdr:col>10</xdr:col>
                    <xdr:colOff>447675</xdr:colOff>
                    <xdr:row>13</xdr:row>
                    <xdr:rowOff>314325</xdr:rowOff>
                  </from>
                  <to>
                    <xdr:col>10</xdr:col>
                    <xdr:colOff>752475</xdr:colOff>
                    <xdr:row>15</xdr:row>
                    <xdr:rowOff>19050</xdr:rowOff>
                  </to>
                </anchor>
              </controlPr>
            </control>
          </mc:Choice>
        </mc:AlternateContent>
        <mc:AlternateContent xmlns:mc="http://schemas.openxmlformats.org/markup-compatibility/2006">
          <mc:Choice Requires="x14">
            <control shapeId="12324" r:id="rId15" name="Check Box 36">
              <controlPr defaultSize="0" autoFill="0" autoLine="0" autoPict="0">
                <anchor moveWithCells="1">
                  <from>
                    <xdr:col>10</xdr:col>
                    <xdr:colOff>447675</xdr:colOff>
                    <xdr:row>14</xdr:row>
                    <xdr:rowOff>314325</xdr:rowOff>
                  </from>
                  <to>
                    <xdr:col>10</xdr:col>
                    <xdr:colOff>752475</xdr:colOff>
                    <xdr:row>16</xdr:row>
                    <xdr:rowOff>19050</xdr:rowOff>
                  </to>
                </anchor>
              </controlPr>
            </control>
          </mc:Choice>
        </mc:AlternateContent>
        <mc:AlternateContent xmlns:mc="http://schemas.openxmlformats.org/markup-compatibility/2006">
          <mc:Choice Requires="x14">
            <control shapeId="12325" r:id="rId16" name="Check Box 37">
              <controlPr defaultSize="0" autoFill="0" autoLine="0" autoPict="0">
                <anchor moveWithCells="1">
                  <from>
                    <xdr:col>10</xdr:col>
                    <xdr:colOff>447675</xdr:colOff>
                    <xdr:row>14</xdr:row>
                    <xdr:rowOff>314325</xdr:rowOff>
                  </from>
                  <to>
                    <xdr:col>10</xdr:col>
                    <xdr:colOff>752475</xdr:colOff>
                    <xdr:row>16</xdr:row>
                    <xdr:rowOff>19050</xdr:rowOff>
                  </to>
                </anchor>
              </controlPr>
            </control>
          </mc:Choice>
        </mc:AlternateContent>
        <mc:AlternateContent xmlns:mc="http://schemas.openxmlformats.org/markup-compatibility/2006">
          <mc:Choice Requires="x14">
            <control shapeId="12326" r:id="rId17" name="Check Box 38">
              <controlPr defaultSize="0" autoFill="0" autoLine="0" autoPict="0">
                <anchor moveWithCells="1">
                  <from>
                    <xdr:col>10</xdr:col>
                    <xdr:colOff>447675</xdr:colOff>
                    <xdr:row>15</xdr:row>
                    <xdr:rowOff>314325</xdr:rowOff>
                  </from>
                  <to>
                    <xdr:col>10</xdr:col>
                    <xdr:colOff>752475</xdr:colOff>
                    <xdr:row>17</xdr:row>
                    <xdr:rowOff>19050</xdr:rowOff>
                  </to>
                </anchor>
              </controlPr>
            </control>
          </mc:Choice>
        </mc:AlternateContent>
        <mc:AlternateContent xmlns:mc="http://schemas.openxmlformats.org/markup-compatibility/2006">
          <mc:Choice Requires="x14">
            <control shapeId="12327" r:id="rId18" name="Check Box 39">
              <controlPr defaultSize="0" autoFill="0" autoLine="0" autoPict="0">
                <anchor moveWithCells="1">
                  <from>
                    <xdr:col>10</xdr:col>
                    <xdr:colOff>447675</xdr:colOff>
                    <xdr:row>15</xdr:row>
                    <xdr:rowOff>314325</xdr:rowOff>
                  </from>
                  <to>
                    <xdr:col>10</xdr:col>
                    <xdr:colOff>752475</xdr:colOff>
                    <xdr:row>17</xdr:row>
                    <xdr:rowOff>19050</xdr:rowOff>
                  </to>
                </anchor>
              </controlPr>
            </control>
          </mc:Choice>
        </mc:AlternateContent>
        <mc:AlternateContent xmlns:mc="http://schemas.openxmlformats.org/markup-compatibility/2006">
          <mc:Choice Requires="x14">
            <control shapeId="12328" r:id="rId19" name="Check Box 40">
              <controlPr defaultSize="0" autoFill="0" autoLine="0" autoPict="0">
                <anchor moveWithCells="1">
                  <from>
                    <xdr:col>10</xdr:col>
                    <xdr:colOff>447675</xdr:colOff>
                    <xdr:row>16</xdr:row>
                    <xdr:rowOff>314325</xdr:rowOff>
                  </from>
                  <to>
                    <xdr:col>10</xdr:col>
                    <xdr:colOff>752475</xdr:colOff>
                    <xdr:row>18</xdr:row>
                    <xdr:rowOff>19050</xdr:rowOff>
                  </to>
                </anchor>
              </controlPr>
            </control>
          </mc:Choice>
        </mc:AlternateContent>
        <mc:AlternateContent xmlns:mc="http://schemas.openxmlformats.org/markup-compatibility/2006">
          <mc:Choice Requires="x14">
            <control shapeId="12329" r:id="rId20" name="Check Box 41">
              <controlPr defaultSize="0" autoFill="0" autoLine="0" autoPict="0">
                <anchor moveWithCells="1">
                  <from>
                    <xdr:col>10</xdr:col>
                    <xdr:colOff>447675</xdr:colOff>
                    <xdr:row>16</xdr:row>
                    <xdr:rowOff>314325</xdr:rowOff>
                  </from>
                  <to>
                    <xdr:col>10</xdr:col>
                    <xdr:colOff>752475</xdr:colOff>
                    <xdr:row>18</xdr:row>
                    <xdr:rowOff>19050</xdr:rowOff>
                  </to>
                </anchor>
              </controlPr>
            </control>
          </mc:Choice>
        </mc:AlternateContent>
        <mc:AlternateContent xmlns:mc="http://schemas.openxmlformats.org/markup-compatibility/2006">
          <mc:Choice Requires="x14">
            <control shapeId="12333" r:id="rId21" name="Check Box 45">
              <controlPr defaultSize="0" autoFill="0" autoLine="0" autoPict="0">
                <anchor moveWithCells="1">
                  <from>
                    <xdr:col>10</xdr:col>
                    <xdr:colOff>447675</xdr:colOff>
                    <xdr:row>16</xdr:row>
                    <xdr:rowOff>314325</xdr:rowOff>
                  </from>
                  <to>
                    <xdr:col>10</xdr:col>
                    <xdr:colOff>752475</xdr:colOff>
                    <xdr:row>18</xdr:row>
                    <xdr:rowOff>19050</xdr:rowOff>
                  </to>
                </anchor>
              </controlPr>
            </control>
          </mc:Choice>
        </mc:AlternateContent>
        <mc:AlternateContent xmlns:mc="http://schemas.openxmlformats.org/markup-compatibility/2006">
          <mc:Choice Requires="x14">
            <control shapeId="12334" r:id="rId22" name="Check Box 46">
              <controlPr defaultSize="0" autoFill="0" autoLine="0" autoPict="0">
                <anchor moveWithCells="1">
                  <from>
                    <xdr:col>10</xdr:col>
                    <xdr:colOff>447675</xdr:colOff>
                    <xdr:row>17</xdr:row>
                    <xdr:rowOff>314325</xdr:rowOff>
                  </from>
                  <to>
                    <xdr:col>10</xdr:col>
                    <xdr:colOff>752475</xdr:colOff>
                    <xdr:row>19</xdr:row>
                    <xdr:rowOff>9525</xdr:rowOff>
                  </to>
                </anchor>
              </controlPr>
            </control>
          </mc:Choice>
        </mc:AlternateContent>
        <mc:AlternateContent xmlns:mc="http://schemas.openxmlformats.org/markup-compatibility/2006">
          <mc:Choice Requires="x14">
            <control shapeId="12335" r:id="rId23" name="Check Box 47">
              <controlPr defaultSize="0" autoFill="0" autoLine="0" autoPict="0">
                <anchor moveWithCells="1">
                  <from>
                    <xdr:col>10</xdr:col>
                    <xdr:colOff>447675</xdr:colOff>
                    <xdr:row>17</xdr:row>
                    <xdr:rowOff>314325</xdr:rowOff>
                  </from>
                  <to>
                    <xdr:col>10</xdr:col>
                    <xdr:colOff>752475</xdr:colOff>
                    <xdr:row>19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operator="equal" allowBlank="1" showInputMessage="1" showErrorMessage="1" xr:uid="{336A8A85-B24C-42E5-A2B7-3D15B0FB3C3B}">
          <x14:formula1>
            <xm:f>Sheet1!$E$4:$E$5</xm:f>
          </x14:formula1>
          <xm:sqref>J5:J19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F15A-7D18-4F06-8120-B065E25C393D}">
  <sheetPr codeName="Sheet1">
    <pageSetUpPr fitToPage="1"/>
  </sheetPr>
  <dimension ref="A1:F81"/>
  <sheetViews>
    <sheetView showGridLines="0" workbookViewId="0">
      <selection activeCell="B23" sqref="B23"/>
    </sheetView>
  </sheetViews>
  <sheetFormatPr defaultRowHeight="15" x14ac:dyDescent="0.25"/>
  <cols>
    <col min="1" max="4" width="33" customWidth="1"/>
    <col min="5" max="5" width="12.7109375" customWidth="1"/>
    <col min="6" max="6" width="42.28515625" customWidth="1"/>
  </cols>
  <sheetData>
    <row r="1" spans="1:4" ht="21" x14ac:dyDescent="0.35">
      <c r="A1" s="301" t="s">
        <v>25</v>
      </c>
      <c r="B1" s="302"/>
      <c r="C1" s="302"/>
      <c r="D1" s="302"/>
    </row>
    <row r="2" spans="1:4" x14ac:dyDescent="0.25">
      <c r="A2" s="303" t="s">
        <v>29</v>
      </c>
      <c r="B2" s="305" t="s">
        <v>31</v>
      </c>
      <c r="C2" s="305" t="s">
        <v>142</v>
      </c>
      <c r="D2" s="308" t="s">
        <v>27</v>
      </c>
    </row>
    <row r="3" spans="1:4" ht="15.75" thickBot="1" x14ac:dyDescent="0.3">
      <c r="A3" s="304"/>
      <c r="B3" s="307"/>
      <c r="C3" s="306"/>
      <c r="D3" s="309"/>
    </row>
    <row r="4" spans="1:4" x14ac:dyDescent="0.25">
      <c r="A4" s="5">
        <f>+'Travel Vouched(attach receipts)'!G5</f>
        <v>0</v>
      </c>
      <c r="B4" s="6">
        <f>+'Travel Vouched(attach receipts)'!H5</f>
        <v>0</v>
      </c>
      <c r="C4" s="6">
        <f>+'Travel Vouched(attach receipts)'!I5</f>
        <v>0</v>
      </c>
      <c r="D4" s="13">
        <f>+'Travel Vouched(attach receipts)'!F5</f>
        <v>0</v>
      </c>
    </row>
    <row r="5" spans="1:4" x14ac:dyDescent="0.25">
      <c r="A5" s="7">
        <f>+'Travel Vouched(attach receipts)'!G6</f>
        <v>0</v>
      </c>
      <c r="B5" s="4">
        <f>+'Travel Vouched(attach receipts)'!H6</f>
        <v>0</v>
      </c>
      <c r="C5" s="4">
        <f>+'Travel Vouched(attach receipts)'!I6</f>
        <v>0</v>
      </c>
      <c r="D5" s="14">
        <f>+'Travel Vouched(attach receipts)'!F6</f>
        <v>0</v>
      </c>
    </row>
    <row r="6" spans="1:4" x14ac:dyDescent="0.25">
      <c r="A6" s="7">
        <f>+'Travel Vouched(attach receipts)'!G7</f>
        <v>0</v>
      </c>
      <c r="B6" s="4">
        <f>+'Travel Vouched(attach receipts)'!H7</f>
        <v>0</v>
      </c>
      <c r="C6" s="4">
        <f>+'Travel Vouched(attach receipts)'!I7</f>
        <v>0</v>
      </c>
      <c r="D6" s="14">
        <f>+'Travel Vouched(attach receipts)'!F7</f>
        <v>0</v>
      </c>
    </row>
    <row r="7" spans="1:4" x14ac:dyDescent="0.25">
      <c r="A7" s="7">
        <f>+'Travel Vouched(attach receipts)'!G8</f>
        <v>0</v>
      </c>
      <c r="B7" s="4">
        <f>+'Travel Vouched(attach receipts)'!H8</f>
        <v>0</v>
      </c>
      <c r="C7" s="4">
        <f>+'Travel Vouched(attach receipts)'!I8</f>
        <v>0</v>
      </c>
      <c r="D7" s="14">
        <f>+'Travel Vouched(attach receipts)'!F8</f>
        <v>0</v>
      </c>
    </row>
    <row r="8" spans="1:4" x14ac:dyDescent="0.25">
      <c r="A8" s="7">
        <f>+'Travel Vouched(attach receipts)'!G12</f>
        <v>0</v>
      </c>
      <c r="B8" s="4">
        <f>+'Travel Vouched(attach receipts)'!H12</f>
        <v>0</v>
      </c>
      <c r="C8" s="4">
        <f>+'Travel Vouched(attach receipts)'!I12</f>
        <v>0</v>
      </c>
      <c r="D8" s="14">
        <f>+'Travel Vouched(attach receipts)'!F12</f>
        <v>0</v>
      </c>
    </row>
    <row r="9" spans="1:4" x14ac:dyDescent="0.25">
      <c r="A9" s="7">
        <f>+'Travel Vouched(attach receipts)'!G13</f>
        <v>0</v>
      </c>
      <c r="B9" s="4">
        <f>+'Travel Vouched(attach receipts)'!H13</f>
        <v>0</v>
      </c>
      <c r="C9" s="4">
        <f>+'Travel Vouched(attach receipts)'!I13</f>
        <v>0</v>
      </c>
      <c r="D9" s="14">
        <f>+'Travel Vouched(attach receipts)'!F13</f>
        <v>0</v>
      </c>
    </row>
    <row r="10" spans="1:4" x14ac:dyDescent="0.25">
      <c r="A10" s="7">
        <f>+'Travel Vouched(attach receipts)'!G14</f>
        <v>0</v>
      </c>
      <c r="B10" s="4">
        <f>+'Travel Vouched(attach receipts)'!H14</f>
        <v>0</v>
      </c>
      <c r="C10" s="4">
        <f>+'Travel Vouched(attach receipts)'!I14</f>
        <v>0</v>
      </c>
      <c r="D10" s="14">
        <f>+'Travel Vouched(attach receipts)'!F14</f>
        <v>0</v>
      </c>
    </row>
    <row r="11" spans="1:4" x14ac:dyDescent="0.25">
      <c r="A11" s="7">
        <f>+'Travel Vouched(attach receipts)'!G15</f>
        <v>0</v>
      </c>
      <c r="B11" s="4">
        <f>+'Travel Vouched(attach receipts)'!H15</f>
        <v>0</v>
      </c>
      <c r="C11" s="4">
        <f>+'Travel Vouched(attach receipts)'!I15</f>
        <v>0</v>
      </c>
      <c r="D11" s="14">
        <f>+'Travel Vouched(attach receipts)'!F15</f>
        <v>0</v>
      </c>
    </row>
    <row r="12" spans="1:4" x14ac:dyDescent="0.25">
      <c r="A12" s="7">
        <f>+'Travel Vouched(attach receipts)'!G19</f>
        <v>0</v>
      </c>
      <c r="B12" s="4">
        <f>+'Travel Vouched(attach receipts)'!H19</f>
        <v>0</v>
      </c>
      <c r="C12" s="4">
        <f>+'Travel Vouched(attach receipts)'!I19</f>
        <v>0</v>
      </c>
      <c r="D12" s="14">
        <f>+'Travel Vouched(attach receipts)'!F19</f>
        <v>0</v>
      </c>
    </row>
    <row r="13" spans="1:4" x14ac:dyDescent="0.25">
      <c r="A13" s="7">
        <f>+'Travel Vouched(attach receipts)'!G20</f>
        <v>0</v>
      </c>
      <c r="B13" s="4">
        <f>+'Travel Vouched(attach receipts)'!H20</f>
        <v>0</v>
      </c>
      <c r="C13" s="4">
        <f>+'Travel Vouched(attach receipts)'!I20</f>
        <v>0</v>
      </c>
      <c r="D13" s="14">
        <f>+'Travel Vouched(attach receipts)'!F20</f>
        <v>0</v>
      </c>
    </row>
    <row r="14" spans="1:4" x14ac:dyDescent="0.25">
      <c r="A14" s="7">
        <f>+'Travel Vouched(attach receipts)'!G21</f>
        <v>0</v>
      </c>
      <c r="B14" s="4">
        <f>+'Travel Vouched(attach receipts)'!H21</f>
        <v>0</v>
      </c>
      <c r="C14" s="4">
        <f>+'Travel Vouched(attach receipts)'!I21</f>
        <v>0</v>
      </c>
      <c r="D14" s="14">
        <f>+'Travel Vouched(attach receipts)'!F21</f>
        <v>0</v>
      </c>
    </row>
    <row r="15" spans="1:4" x14ac:dyDescent="0.25">
      <c r="A15" s="7">
        <f>+'Travel Vouched(attach receipts)'!G22</f>
        <v>0</v>
      </c>
      <c r="B15" s="4">
        <f>+'Travel Vouched(attach receipts)'!H22</f>
        <v>0</v>
      </c>
      <c r="C15" s="4">
        <f>+'Travel Vouched(attach receipts)'!I22</f>
        <v>0</v>
      </c>
      <c r="D15" s="14">
        <f>+'Travel Vouched(attach receipts)'!F22</f>
        <v>0</v>
      </c>
    </row>
    <row r="16" spans="1:4" x14ac:dyDescent="0.25">
      <c r="A16" s="7">
        <f>+'Travel Vouched(attach receipts)'!G26</f>
        <v>0</v>
      </c>
      <c r="B16" s="4">
        <f>+'Travel Vouched(attach receipts)'!H26</f>
        <v>0</v>
      </c>
      <c r="C16" s="4">
        <f>+'Travel Vouched(attach receipts)'!I26</f>
        <v>0</v>
      </c>
      <c r="D16" s="14">
        <f>+'Travel Vouched(attach receipts)'!F26</f>
        <v>0</v>
      </c>
    </row>
    <row r="17" spans="1:6" x14ac:dyDescent="0.25">
      <c r="A17" s="7">
        <f>+'Travel Vouched(attach receipts)'!G27</f>
        <v>0</v>
      </c>
      <c r="B17" s="4">
        <f>+'Travel Vouched(attach receipts)'!H27</f>
        <v>0</v>
      </c>
      <c r="C17" s="4">
        <f>+'Travel Vouched(attach receipts)'!I27</f>
        <v>0</v>
      </c>
      <c r="D17" s="14">
        <f>+'Travel Vouched(attach receipts)'!F27</f>
        <v>0</v>
      </c>
    </row>
    <row r="18" spans="1:6" x14ac:dyDescent="0.25">
      <c r="A18" s="7">
        <f>+'Travel Vouched(attach receipts)'!G28</f>
        <v>0</v>
      </c>
      <c r="B18" s="4">
        <f>+'Travel Vouched(attach receipts)'!H28</f>
        <v>0</v>
      </c>
      <c r="C18" s="4">
        <f>+'Travel Vouched(attach receipts)'!I28</f>
        <v>0</v>
      </c>
      <c r="D18" s="14">
        <f>+'Travel Vouched(attach receipts)'!F28</f>
        <v>0</v>
      </c>
    </row>
    <row r="19" spans="1:6" x14ac:dyDescent="0.25">
      <c r="A19" s="7">
        <f>+'Travel Vouched(attach receipts)'!G29</f>
        <v>0</v>
      </c>
      <c r="B19" s="4">
        <f>+'Travel Vouched(attach receipts)'!H29</f>
        <v>0</v>
      </c>
      <c r="C19" s="4">
        <f>+'Travel Vouched(attach receipts)'!I29</f>
        <v>0</v>
      </c>
      <c r="D19" s="14">
        <f>+'Travel Vouched(attach receipts)'!F29</f>
        <v>0</v>
      </c>
      <c r="E19" s="18">
        <f>SUM(D4:D19)</f>
        <v>0</v>
      </c>
      <c r="F19" s="19" t="s">
        <v>141</v>
      </c>
    </row>
    <row r="20" spans="1:6" x14ac:dyDescent="0.25">
      <c r="A20" s="7">
        <f>+'Travel Unvouched - Mileage'!I14</f>
        <v>0</v>
      </c>
      <c r="B20" s="4">
        <f>+'Travel Unvouched - Mileage'!J14</f>
        <v>0</v>
      </c>
      <c r="C20" s="4">
        <f>+'Travel Unvouched - Mileage'!K14</f>
        <v>0</v>
      </c>
      <c r="D20" s="15">
        <f>+'Travel Unvouched - Mileage'!H14</f>
        <v>0</v>
      </c>
    </row>
    <row r="21" spans="1:6" x14ac:dyDescent="0.25">
      <c r="A21" s="7">
        <f>+'Travel Unvouched - Mileage'!I15</f>
        <v>0</v>
      </c>
      <c r="B21" s="4">
        <f>+'Travel Unvouched - Mileage'!J15</f>
        <v>0</v>
      </c>
      <c r="C21" s="4">
        <f>+'Travel Unvouched - Mileage'!K15</f>
        <v>0</v>
      </c>
      <c r="D21" s="15">
        <f>+'Travel Unvouched - Mileage'!H15</f>
        <v>0</v>
      </c>
    </row>
    <row r="22" spans="1:6" x14ac:dyDescent="0.25">
      <c r="A22" s="7">
        <f>+'Travel Unvouched - Mileage'!I16</f>
        <v>0</v>
      </c>
      <c r="B22" s="4">
        <f>+'Travel Unvouched - Mileage'!J16</f>
        <v>0</v>
      </c>
      <c r="C22" s="4">
        <f>+'Travel Unvouched - Mileage'!K16</f>
        <v>0</v>
      </c>
      <c r="D22" s="15">
        <f>+'Travel Unvouched - Mileage'!H16</f>
        <v>0</v>
      </c>
    </row>
    <row r="23" spans="1:6" x14ac:dyDescent="0.25">
      <c r="A23" s="7">
        <f>+'Travel Unvouched - Mileage'!I17</f>
        <v>0</v>
      </c>
      <c r="B23" s="4">
        <f>+'Travel Unvouched - Mileage'!J17</f>
        <v>0</v>
      </c>
      <c r="C23" s="4">
        <f>+'Travel Unvouched - Mileage'!K17</f>
        <v>0</v>
      </c>
      <c r="D23" s="15">
        <f>+'Travel Unvouched - Mileage'!H17</f>
        <v>0</v>
      </c>
    </row>
    <row r="24" spans="1:6" x14ac:dyDescent="0.25">
      <c r="A24" s="7">
        <f>+'Travel Unvouched - Mileage'!I18</f>
        <v>0</v>
      </c>
      <c r="B24" s="4">
        <f>+'Travel Unvouched - Mileage'!J18</f>
        <v>0</v>
      </c>
      <c r="C24" s="4">
        <f>+'Travel Unvouched - Mileage'!K18</f>
        <v>0</v>
      </c>
      <c r="D24" s="15">
        <f>+'Travel Unvouched - Mileage'!H18</f>
        <v>0</v>
      </c>
    </row>
    <row r="25" spans="1:6" x14ac:dyDescent="0.25">
      <c r="A25" s="7">
        <f>+'Travel Unvouched - Mileage'!I19</f>
        <v>0</v>
      </c>
      <c r="B25" s="4">
        <f>+'Travel Unvouched - Mileage'!J19</f>
        <v>0</v>
      </c>
      <c r="C25" s="4">
        <f>+'Travel Unvouched - Mileage'!K19</f>
        <v>0</v>
      </c>
      <c r="D25" s="15">
        <f>+'Travel Unvouched - Mileage'!H19</f>
        <v>0</v>
      </c>
    </row>
    <row r="26" spans="1:6" x14ac:dyDescent="0.25">
      <c r="A26" s="7">
        <f>+'Travel Unvouched - Mileage'!I20</f>
        <v>0</v>
      </c>
      <c r="B26" s="4">
        <f>+'Travel Unvouched - Mileage'!J20</f>
        <v>0</v>
      </c>
      <c r="C26" s="4">
        <f>+'Travel Unvouched - Mileage'!K20</f>
        <v>0</v>
      </c>
      <c r="D26" s="15">
        <f>+'Travel Unvouched - Mileage'!H20</f>
        <v>0</v>
      </c>
    </row>
    <row r="27" spans="1:6" x14ac:dyDescent="0.25">
      <c r="A27" s="7">
        <f>+'Travel Unvouched - Mileage'!I21</f>
        <v>0</v>
      </c>
      <c r="B27" s="4">
        <f>+'Travel Unvouched - Mileage'!J21</f>
        <v>0</v>
      </c>
      <c r="C27" s="4">
        <f>+'Travel Unvouched - Mileage'!K21</f>
        <v>0</v>
      </c>
      <c r="D27" s="15">
        <f>+'Travel Unvouched - Mileage'!H21</f>
        <v>0</v>
      </c>
    </row>
    <row r="28" spans="1:6" x14ac:dyDescent="0.25">
      <c r="A28" s="7">
        <f>+'Travel Unvouched - Mileage'!I22</f>
        <v>0</v>
      </c>
      <c r="B28" s="4">
        <f>+'Travel Unvouched - Mileage'!J22</f>
        <v>0</v>
      </c>
      <c r="C28" s="4">
        <f>+'Travel Unvouched - Mileage'!K22</f>
        <v>0</v>
      </c>
      <c r="D28" s="15">
        <f>+'Travel Unvouched - Mileage'!H22</f>
        <v>0</v>
      </c>
    </row>
    <row r="29" spans="1:6" x14ac:dyDescent="0.25">
      <c r="A29" s="7">
        <f>+'Travel Unvouched - Mileage'!I23</f>
        <v>0</v>
      </c>
      <c r="B29" s="4">
        <f>+'Travel Unvouched - Mileage'!J23</f>
        <v>0</v>
      </c>
      <c r="C29" s="4">
        <f>+'Travel Unvouched - Mileage'!K23</f>
        <v>0</v>
      </c>
      <c r="D29" s="15">
        <f>+'Travel Unvouched - Mileage'!H23</f>
        <v>0</v>
      </c>
    </row>
    <row r="30" spans="1:6" x14ac:dyDescent="0.25">
      <c r="A30" s="7">
        <f>+'Travel Unvouched - Mileage'!I24</f>
        <v>0</v>
      </c>
      <c r="B30" s="4">
        <f>+'Travel Unvouched - Mileage'!J24</f>
        <v>0</v>
      </c>
      <c r="C30" s="4">
        <f>+'Travel Unvouched - Mileage'!K24</f>
        <v>0</v>
      </c>
      <c r="D30" s="15">
        <f>+'Travel Unvouched - Mileage'!H24</f>
        <v>0</v>
      </c>
    </row>
    <row r="31" spans="1:6" x14ac:dyDescent="0.25">
      <c r="A31" s="7">
        <f>+'Travel Unvouched - Mileage'!I25</f>
        <v>0</v>
      </c>
      <c r="B31" s="4">
        <f>+'Travel Unvouched - Mileage'!J25</f>
        <v>0</v>
      </c>
      <c r="C31" s="4">
        <f>+'Travel Unvouched - Mileage'!K25</f>
        <v>0</v>
      </c>
      <c r="D31" s="15">
        <f>+'Travel Unvouched - Mileage'!H25</f>
        <v>0</v>
      </c>
    </row>
    <row r="32" spans="1:6" x14ac:dyDescent="0.25">
      <c r="A32" s="7">
        <f>+'Travel Unvouched - Mileage'!I26</f>
        <v>0</v>
      </c>
      <c r="B32" s="4">
        <f>+'Travel Unvouched - Mileage'!J26</f>
        <v>0</v>
      </c>
      <c r="C32" s="4">
        <f>+'Travel Unvouched - Mileage'!K26</f>
        <v>0</v>
      </c>
      <c r="D32" s="15">
        <f>+'Travel Unvouched - Mileage'!H26</f>
        <v>0</v>
      </c>
    </row>
    <row r="33" spans="1:6" x14ac:dyDescent="0.25">
      <c r="A33" s="7">
        <f>+'Travel Unvouched - Mileage'!I27</f>
        <v>0</v>
      </c>
      <c r="B33" s="4">
        <f>+'Travel Unvouched - Mileage'!J27</f>
        <v>0</v>
      </c>
      <c r="C33" s="4">
        <f>+'Travel Unvouched - Mileage'!K27</f>
        <v>0</v>
      </c>
      <c r="D33" s="15">
        <f>+'Travel Unvouched - Mileage'!H27</f>
        <v>0</v>
      </c>
    </row>
    <row r="34" spans="1:6" x14ac:dyDescent="0.25">
      <c r="A34" s="7">
        <f>+'Travel Unvouched - Mileage'!I28</f>
        <v>0</v>
      </c>
      <c r="B34" s="4">
        <f>+'Travel Unvouched - Mileage'!J28</f>
        <v>0</v>
      </c>
      <c r="C34" s="4">
        <f>+'Travel Unvouched - Mileage'!K28</f>
        <v>0</v>
      </c>
      <c r="D34" s="15">
        <f>+'Travel Unvouched - Mileage'!H28</f>
        <v>0</v>
      </c>
    </row>
    <row r="35" spans="1:6" x14ac:dyDescent="0.25">
      <c r="A35" s="7">
        <f>+'Travel Unvouched - Mileage'!I29</f>
        <v>0</v>
      </c>
      <c r="B35" s="4">
        <f>+'Travel Unvouched - Mileage'!J29</f>
        <v>0</v>
      </c>
      <c r="C35" s="4">
        <f>+'Travel Unvouched - Mileage'!K29</f>
        <v>0</v>
      </c>
      <c r="D35" s="15">
        <f>+'Travel Unvouched - Mileage'!H29</f>
        <v>0</v>
      </c>
    </row>
    <row r="36" spans="1:6" x14ac:dyDescent="0.25">
      <c r="A36" s="7">
        <f>+'Travel Unvouched - Mileage'!I30</f>
        <v>0</v>
      </c>
      <c r="B36" s="4">
        <f>+'Travel Unvouched - Mileage'!J30</f>
        <v>0</v>
      </c>
      <c r="C36" s="4">
        <f>+'Travel Unvouched - Mileage'!K30</f>
        <v>0</v>
      </c>
      <c r="D36" s="15">
        <f>+'Travel Unvouched - Mileage'!H30</f>
        <v>0</v>
      </c>
    </row>
    <row r="37" spans="1:6" x14ac:dyDescent="0.25">
      <c r="A37" s="7">
        <f>+'Travel Unvouched - Mileage'!I31</f>
        <v>0</v>
      </c>
      <c r="B37" s="4">
        <f>+'Travel Unvouched - Mileage'!J31</f>
        <v>0</v>
      </c>
      <c r="C37" s="4">
        <f>+'Travel Unvouched - Mileage'!K31</f>
        <v>0</v>
      </c>
      <c r="D37" s="15">
        <f>+'Travel Unvouched - Mileage'!H31</f>
        <v>0</v>
      </c>
    </row>
    <row r="38" spans="1:6" x14ac:dyDescent="0.25">
      <c r="A38" s="7">
        <v>0</v>
      </c>
      <c r="B38" s="4">
        <v>0</v>
      </c>
      <c r="C38" s="4">
        <v>0</v>
      </c>
      <c r="D38" s="15">
        <f>+'Travel Unvouched - Mileage'!H32</f>
        <v>0</v>
      </c>
      <c r="E38" s="20">
        <f>+SUM(D20:D38)</f>
        <v>0</v>
      </c>
      <c r="F38" s="21" t="s">
        <v>140</v>
      </c>
    </row>
    <row r="39" spans="1:6" x14ac:dyDescent="0.25">
      <c r="A39" s="8">
        <f>+'Subsistence Vouched'!G5</f>
        <v>0</v>
      </c>
      <c r="B39" s="9">
        <f>+'Subsistence Vouched'!H5</f>
        <v>0</v>
      </c>
      <c r="C39" s="9">
        <f>+'Subsistence Vouched'!I5</f>
        <v>0</v>
      </c>
      <c r="D39" s="16">
        <f>+'Subsistence Vouched'!F5</f>
        <v>0</v>
      </c>
    </row>
    <row r="40" spans="1:6" x14ac:dyDescent="0.25">
      <c r="A40" s="8">
        <f>+'Subsistence Vouched'!G6</f>
        <v>0</v>
      </c>
      <c r="B40" s="9">
        <f>+'Subsistence Vouched'!H6</f>
        <v>0</v>
      </c>
      <c r="C40" s="9">
        <f>+'Subsistence Vouched'!I6</f>
        <v>0</v>
      </c>
      <c r="D40" s="16">
        <f>+'Subsistence Vouched'!F6</f>
        <v>0</v>
      </c>
    </row>
    <row r="41" spans="1:6" x14ac:dyDescent="0.25">
      <c r="A41" s="8">
        <f>+'Subsistence Vouched'!G7</f>
        <v>0</v>
      </c>
      <c r="B41" s="9">
        <f>+'Subsistence Vouched'!H7</f>
        <v>0</v>
      </c>
      <c r="C41" s="9">
        <f>+'Subsistence Vouched'!I7</f>
        <v>0</v>
      </c>
      <c r="D41" s="16">
        <f>+'Subsistence Vouched'!F7</f>
        <v>0</v>
      </c>
    </row>
    <row r="42" spans="1:6" x14ac:dyDescent="0.25">
      <c r="A42" s="8">
        <f>+'Subsistence Vouched'!G8</f>
        <v>0</v>
      </c>
      <c r="B42" s="9">
        <f>+'Subsistence Vouched'!H8</f>
        <v>0</v>
      </c>
      <c r="C42" s="9">
        <f>+'Subsistence Vouched'!I8</f>
        <v>0</v>
      </c>
      <c r="D42" s="16">
        <f>+'Subsistence Vouched'!F8</f>
        <v>0</v>
      </c>
    </row>
    <row r="43" spans="1:6" x14ac:dyDescent="0.25">
      <c r="A43" s="8">
        <f>+'Subsistence Vouched'!G9</f>
        <v>0</v>
      </c>
      <c r="B43" s="9">
        <f>+'Subsistence Vouched'!H9</f>
        <v>0</v>
      </c>
      <c r="C43" s="9">
        <f>+'Subsistence Vouched'!I9</f>
        <v>0</v>
      </c>
      <c r="D43" s="16">
        <f>+'Subsistence Vouched'!F9</f>
        <v>0</v>
      </c>
    </row>
    <row r="44" spans="1:6" x14ac:dyDescent="0.25">
      <c r="A44" s="8">
        <f>+'Subsistence Vouched'!G10</f>
        <v>0</v>
      </c>
      <c r="B44" s="9">
        <f>+'Subsistence Vouched'!H10</f>
        <v>0</v>
      </c>
      <c r="C44" s="9">
        <f>+'Subsistence Vouched'!I10</f>
        <v>0</v>
      </c>
      <c r="D44" s="16">
        <f>+'Subsistence Vouched'!F10</f>
        <v>0</v>
      </c>
    </row>
    <row r="45" spans="1:6" x14ac:dyDescent="0.25">
      <c r="A45" s="8">
        <f>+'Subsistence Vouched'!G11</f>
        <v>0</v>
      </c>
      <c r="B45" s="9">
        <f>+'Subsistence Vouched'!H11</f>
        <v>0</v>
      </c>
      <c r="C45" s="9">
        <f>+'Subsistence Vouched'!I11</f>
        <v>0</v>
      </c>
      <c r="D45" s="16">
        <f>+'Subsistence Vouched'!F11</f>
        <v>0</v>
      </c>
    </row>
    <row r="46" spans="1:6" x14ac:dyDescent="0.25">
      <c r="A46" s="8">
        <f>+'Subsistence Vouched'!G12</f>
        <v>0</v>
      </c>
      <c r="B46" s="9">
        <f>+'Subsistence Vouched'!H12</f>
        <v>0</v>
      </c>
      <c r="C46" s="9">
        <f>+'Subsistence Vouched'!I12</f>
        <v>0</v>
      </c>
      <c r="D46" s="16">
        <f>+'Subsistence Vouched'!F12</f>
        <v>0</v>
      </c>
    </row>
    <row r="47" spans="1:6" x14ac:dyDescent="0.25">
      <c r="A47" s="8">
        <f>+'Subsistence Vouched'!G13</f>
        <v>0</v>
      </c>
      <c r="B47" s="9">
        <f>+'Subsistence Vouched'!H13</f>
        <v>0</v>
      </c>
      <c r="C47" s="9">
        <f>+'Subsistence Vouched'!I13</f>
        <v>0</v>
      </c>
      <c r="D47" s="16">
        <f>+'Subsistence Vouched'!F13</f>
        <v>0</v>
      </c>
    </row>
    <row r="48" spans="1:6" x14ac:dyDescent="0.25">
      <c r="A48" s="8">
        <f>+'Subsistence Vouched'!G14</f>
        <v>0</v>
      </c>
      <c r="B48" s="9">
        <f>+'Subsistence Vouched'!H14</f>
        <v>0</v>
      </c>
      <c r="C48" s="9">
        <f>+'Subsistence Vouched'!I14</f>
        <v>0</v>
      </c>
      <c r="D48" s="16">
        <f>+'Subsistence Vouched'!F14</f>
        <v>0</v>
      </c>
    </row>
    <row r="49" spans="1:6" x14ac:dyDescent="0.25">
      <c r="A49" s="8">
        <f>+'Subsistence Vouched'!G15</f>
        <v>0</v>
      </c>
      <c r="B49" s="9">
        <f>+'Subsistence Vouched'!H15</f>
        <v>0</v>
      </c>
      <c r="C49" s="9">
        <f>+'Subsistence Vouched'!I15</f>
        <v>0</v>
      </c>
      <c r="D49" s="16">
        <f>+'Subsistence Vouched'!F15</f>
        <v>0</v>
      </c>
    </row>
    <row r="50" spans="1:6" x14ac:dyDescent="0.25">
      <c r="A50" s="8">
        <f>+'Subsistence Vouched'!G16</f>
        <v>0</v>
      </c>
      <c r="B50" s="9">
        <f>+'Subsistence Vouched'!H16</f>
        <v>0</v>
      </c>
      <c r="C50" s="9">
        <f>+'Subsistence Vouched'!I16</f>
        <v>0</v>
      </c>
      <c r="D50" s="16">
        <f>+'Subsistence Vouched'!F16</f>
        <v>0</v>
      </c>
    </row>
    <row r="51" spans="1:6" x14ac:dyDescent="0.25">
      <c r="A51" s="8">
        <f>+'Subsistence Vouched'!G17</f>
        <v>0</v>
      </c>
      <c r="B51" s="9">
        <f>+'Subsistence Vouched'!H17</f>
        <v>0</v>
      </c>
      <c r="C51" s="9">
        <f>+'Subsistence Vouched'!I17</f>
        <v>0</v>
      </c>
      <c r="D51" s="16">
        <f>+'Subsistence Vouched'!F17</f>
        <v>0</v>
      </c>
    </row>
    <row r="52" spans="1:6" x14ac:dyDescent="0.25">
      <c r="A52" s="8">
        <f>+'Subsistence Vouched'!G18</f>
        <v>0</v>
      </c>
      <c r="B52" s="9">
        <f>+'Subsistence Vouched'!H18</f>
        <v>0</v>
      </c>
      <c r="C52" s="9">
        <f>+'Subsistence Vouched'!I18</f>
        <v>0</v>
      </c>
      <c r="D52" s="16">
        <f>+'Subsistence Vouched'!F18</f>
        <v>0</v>
      </c>
    </row>
    <row r="53" spans="1:6" x14ac:dyDescent="0.25">
      <c r="A53" s="8">
        <f>+'Subsistence Vouched'!G19</f>
        <v>0</v>
      </c>
      <c r="B53" s="9">
        <f>+'Subsistence Vouched'!H19</f>
        <v>0</v>
      </c>
      <c r="C53" s="9">
        <f>+'Subsistence Vouched'!I19</f>
        <v>0</v>
      </c>
      <c r="D53" s="16">
        <f>+'Subsistence Vouched'!F19</f>
        <v>0</v>
      </c>
    </row>
    <row r="54" spans="1:6" x14ac:dyDescent="0.25">
      <c r="A54" s="8">
        <f>+'Subsistence Vouched'!G20</f>
        <v>0</v>
      </c>
      <c r="B54" s="9">
        <f>+'Subsistence Vouched'!H20</f>
        <v>0</v>
      </c>
      <c r="C54" s="9">
        <f>+'Subsistence Vouched'!I20</f>
        <v>0</v>
      </c>
      <c r="D54" s="16">
        <f>+'Subsistence Vouched'!F20</f>
        <v>0</v>
      </c>
    </row>
    <row r="55" spans="1:6" x14ac:dyDescent="0.25">
      <c r="A55" s="8">
        <f>+'Subsistence Vouched'!G21</f>
        <v>0</v>
      </c>
      <c r="B55" s="9">
        <f>+'Subsistence Vouched'!H21</f>
        <v>0</v>
      </c>
      <c r="C55" s="9">
        <f>+'Subsistence Vouched'!I21</f>
        <v>0</v>
      </c>
      <c r="D55" s="16">
        <f>+'Subsistence Vouched'!F21</f>
        <v>0</v>
      </c>
    </row>
    <row r="56" spans="1:6" x14ac:dyDescent="0.25">
      <c r="A56" s="8">
        <f>+'Subsistence Vouched'!G22</f>
        <v>0</v>
      </c>
      <c r="B56" s="9">
        <f>+'Subsistence Vouched'!H22</f>
        <v>0</v>
      </c>
      <c r="C56" s="9">
        <f>+'Subsistence Vouched'!I22</f>
        <v>0</v>
      </c>
      <c r="D56" s="16">
        <f>+'Subsistence Vouched'!F22</f>
        <v>0</v>
      </c>
    </row>
    <row r="57" spans="1:6" x14ac:dyDescent="0.25">
      <c r="A57" s="8">
        <f>+'Subsistence Vouched'!G23</f>
        <v>0</v>
      </c>
      <c r="B57" s="9">
        <f>+'Subsistence Vouched'!H23</f>
        <v>0</v>
      </c>
      <c r="C57" s="9">
        <f>+'Subsistence Vouched'!I23</f>
        <v>0</v>
      </c>
      <c r="D57" s="16">
        <f>+'Subsistence Vouched'!F23</f>
        <v>0</v>
      </c>
    </row>
    <row r="58" spans="1:6" x14ac:dyDescent="0.25">
      <c r="A58" s="8">
        <f>+'Subsistence Vouched'!G24</f>
        <v>0</v>
      </c>
      <c r="B58" s="9">
        <f>+'Subsistence Vouched'!H24</f>
        <v>0</v>
      </c>
      <c r="C58" s="9">
        <f>+'Subsistence Vouched'!I24</f>
        <v>0</v>
      </c>
      <c r="D58" s="16">
        <f>+'Subsistence Vouched'!F24</f>
        <v>0</v>
      </c>
    </row>
    <row r="59" spans="1:6" x14ac:dyDescent="0.25">
      <c r="A59" s="8">
        <f>+'Subsistence Vouched'!G25</f>
        <v>0</v>
      </c>
      <c r="B59" s="9">
        <f>+'Subsistence Vouched'!H25</f>
        <v>0</v>
      </c>
      <c r="C59" s="9">
        <f>+'Subsistence Vouched'!I25</f>
        <v>0</v>
      </c>
      <c r="D59" s="16">
        <f>+'Subsistence Vouched'!F25</f>
        <v>0</v>
      </c>
    </row>
    <row r="60" spans="1:6" x14ac:dyDescent="0.25">
      <c r="A60" s="8">
        <f>+'Subsistence Vouched'!G26</f>
        <v>0</v>
      </c>
      <c r="B60" s="9">
        <f>+'Subsistence Vouched'!H26</f>
        <v>0</v>
      </c>
      <c r="C60" s="9">
        <f>+'Subsistence Vouched'!I26</f>
        <v>0</v>
      </c>
      <c r="D60" s="16">
        <f>+'Subsistence Vouched'!F26</f>
        <v>0</v>
      </c>
      <c r="E60" s="22">
        <f>SUM(D39:D60)</f>
        <v>0</v>
      </c>
      <c r="F60" s="23" t="s">
        <v>139</v>
      </c>
    </row>
    <row r="61" spans="1:6" x14ac:dyDescent="0.25">
      <c r="A61" s="8">
        <f>+'Subsistence Unvouched'!H5</f>
        <v>0</v>
      </c>
      <c r="B61" s="9">
        <f>+'Subsistence Unvouched'!I5</f>
        <v>0</v>
      </c>
      <c r="C61" s="9">
        <f>+'Subsistence Unvouched'!J5</f>
        <v>0</v>
      </c>
      <c r="D61" s="17">
        <f>+'Subsistence Unvouched'!G5</f>
        <v>0</v>
      </c>
    </row>
    <row r="62" spans="1:6" x14ac:dyDescent="0.25">
      <c r="A62" s="8">
        <f>+'Subsistence Unvouched'!H6</f>
        <v>0</v>
      </c>
      <c r="B62" s="9">
        <f>+'Subsistence Unvouched'!I6</f>
        <v>0</v>
      </c>
      <c r="C62" s="9">
        <f>+'Subsistence Unvouched'!J6</f>
        <v>0</v>
      </c>
      <c r="D62" s="17">
        <f>+'Subsistence Unvouched'!G6</f>
        <v>0</v>
      </c>
    </row>
    <row r="63" spans="1:6" x14ac:dyDescent="0.25">
      <c r="A63" s="8">
        <f>+'Subsistence Unvouched'!H7</f>
        <v>0</v>
      </c>
      <c r="B63" s="9">
        <f>+'Subsistence Unvouched'!I7</f>
        <v>0</v>
      </c>
      <c r="C63" s="9">
        <f>+'Subsistence Unvouched'!J7</f>
        <v>0</v>
      </c>
      <c r="D63" s="17">
        <f>+'Subsistence Unvouched'!G7</f>
        <v>0</v>
      </c>
    </row>
    <row r="64" spans="1:6" x14ac:dyDescent="0.25">
      <c r="A64" s="8">
        <f>+'Subsistence Unvouched'!H8</f>
        <v>0</v>
      </c>
      <c r="B64" s="9">
        <f>+'Subsistence Unvouched'!I8</f>
        <v>0</v>
      </c>
      <c r="C64" s="9">
        <f>+'Subsistence Unvouched'!J8</f>
        <v>0</v>
      </c>
      <c r="D64" s="17">
        <f>+'Subsistence Unvouched'!G8</f>
        <v>0</v>
      </c>
    </row>
    <row r="65" spans="1:6" x14ac:dyDescent="0.25">
      <c r="A65" s="8">
        <f>+'Subsistence Unvouched'!H9</f>
        <v>0</v>
      </c>
      <c r="B65" s="9">
        <f>+'Subsistence Unvouched'!I9</f>
        <v>0</v>
      </c>
      <c r="C65" s="9">
        <f>+'Subsistence Unvouched'!J9</f>
        <v>0</v>
      </c>
      <c r="D65" s="17">
        <f>+'Subsistence Unvouched'!G9</f>
        <v>0</v>
      </c>
    </row>
    <row r="66" spans="1:6" x14ac:dyDescent="0.25">
      <c r="A66" s="8">
        <f>+'Subsistence Unvouched'!H10</f>
        <v>0</v>
      </c>
      <c r="B66" s="9">
        <f>+'Subsistence Unvouched'!I10</f>
        <v>0</v>
      </c>
      <c r="C66" s="9">
        <f>+'Subsistence Unvouched'!J10</f>
        <v>0</v>
      </c>
      <c r="D66" s="17">
        <f>+'Subsistence Unvouched'!G10</f>
        <v>0</v>
      </c>
    </row>
    <row r="67" spans="1:6" x14ac:dyDescent="0.25">
      <c r="A67" s="8">
        <f>+'Subsistence Unvouched'!H11</f>
        <v>0</v>
      </c>
      <c r="B67" s="9">
        <f>+'Subsistence Unvouched'!I11</f>
        <v>0</v>
      </c>
      <c r="C67" s="9">
        <f>+'Subsistence Unvouched'!J11</f>
        <v>0</v>
      </c>
      <c r="D67" s="17">
        <f>+'Subsistence Unvouched'!G11</f>
        <v>0</v>
      </c>
    </row>
    <row r="68" spans="1:6" x14ac:dyDescent="0.25">
      <c r="A68" s="8">
        <f>+'Subsistence Unvouched'!H12</f>
        <v>0</v>
      </c>
      <c r="B68" s="9">
        <f>+'Subsistence Unvouched'!I12</f>
        <v>0</v>
      </c>
      <c r="C68" s="9">
        <f>+'Subsistence Unvouched'!J12</f>
        <v>0</v>
      </c>
      <c r="D68" s="17">
        <f>+'Subsistence Unvouched'!G12</f>
        <v>0</v>
      </c>
    </row>
    <row r="69" spans="1:6" x14ac:dyDescent="0.25">
      <c r="A69" s="8">
        <f>+'Subsistence Unvouched'!H13</f>
        <v>0</v>
      </c>
      <c r="B69" s="9">
        <f>+'Subsistence Unvouched'!I13</f>
        <v>0</v>
      </c>
      <c r="C69" s="9">
        <f>+'Subsistence Unvouched'!J13</f>
        <v>0</v>
      </c>
      <c r="D69" s="17">
        <f>+'Subsistence Unvouched'!G13</f>
        <v>0</v>
      </c>
    </row>
    <row r="70" spans="1:6" x14ac:dyDescent="0.25">
      <c r="A70" s="8">
        <f>+'Subsistence Unvouched'!H14</f>
        <v>0</v>
      </c>
      <c r="B70" s="9">
        <f>+'Subsistence Unvouched'!I14</f>
        <v>0</v>
      </c>
      <c r="C70" s="9">
        <f>+'Subsistence Unvouched'!J14</f>
        <v>0</v>
      </c>
      <c r="D70" s="17">
        <f>+'Subsistence Unvouched'!G14</f>
        <v>0</v>
      </c>
    </row>
    <row r="71" spans="1:6" x14ac:dyDescent="0.25">
      <c r="A71" s="8">
        <f>+'Subsistence Unvouched'!H15</f>
        <v>0</v>
      </c>
      <c r="B71" s="9">
        <f>+'Subsistence Unvouched'!I15</f>
        <v>0</v>
      </c>
      <c r="C71" s="9">
        <f>+'Subsistence Unvouched'!J15</f>
        <v>0</v>
      </c>
      <c r="D71" s="17">
        <f>+'Subsistence Unvouched'!G15</f>
        <v>0</v>
      </c>
    </row>
    <row r="72" spans="1:6" x14ac:dyDescent="0.25">
      <c r="A72" s="8">
        <f>+'Subsistence Unvouched'!H16</f>
        <v>0</v>
      </c>
      <c r="B72" s="9">
        <f>+'Subsistence Unvouched'!I16</f>
        <v>0</v>
      </c>
      <c r="C72" s="9">
        <f>+'Subsistence Unvouched'!J16</f>
        <v>0</v>
      </c>
      <c r="D72" s="17">
        <f>+'Subsistence Unvouched'!G16</f>
        <v>0</v>
      </c>
    </row>
    <row r="73" spans="1:6" x14ac:dyDescent="0.25">
      <c r="A73" s="8">
        <f>+'Subsistence Unvouched'!H17</f>
        <v>0</v>
      </c>
      <c r="B73" s="9">
        <f>+'Subsistence Unvouched'!I17</f>
        <v>0</v>
      </c>
      <c r="C73" s="9">
        <f>+'Subsistence Unvouched'!J17</f>
        <v>0</v>
      </c>
      <c r="D73" s="17">
        <f>+'Subsistence Unvouched'!G17</f>
        <v>0</v>
      </c>
    </row>
    <row r="74" spans="1:6" x14ac:dyDescent="0.25">
      <c r="A74" s="8">
        <f>+'Subsistence Unvouched'!H18</f>
        <v>0</v>
      </c>
      <c r="B74" s="9">
        <f>+'Subsistence Unvouched'!I18</f>
        <v>0</v>
      </c>
      <c r="C74" s="9">
        <f>+'Subsistence Unvouched'!J18</f>
        <v>0</v>
      </c>
      <c r="D74" s="17">
        <f>+'Subsistence Unvouched'!G18</f>
        <v>0</v>
      </c>
    </row>
    <row r="75" spans="1:6" x14ac:dyDescent="0.25">
      <c r="A75" s="8">
        <f>+'Subsistence Unvouched'!H19</f>
        <v>0</v>
      </c>
      <c r="B75" s="9">
        <f>+'Subsistence Unvouched'!I19</f>
        <v>0</v>
      </c>
      <c r="C75" s="9">
        <f>+'Subsistence Unvouched'!J19</f>
        <v>0</v>
      </c>
      <c r="D75" s="17">
        <f>+'Subsistence Unvouched'!G19</f>
        <v>0</v>
      </c>
      <c r="E75" s="24">
        <f>SUM(D61:D75)</f>
        <v>0</v>
      </c>
      <c r="F75" s="25" t="s">
        <v>20</v>
      </c>
    </row>
    <row r="76" spans="1:6" ht="15.75" thickBot="1" x14ac:dyDescent="0.3">
      <c r="A76" s="10"/>
      <c r="B76" s="11"/>
      <c r="C76" s="11"/>
      <c r="D76" s="3"/>
    </row>
    <row r="77" spans="1:6" ht="27" thickBot="1" x14ac:dyDescent="0.45">
      <c r="C77" s="12" t="s">
        <v>28</v>
      </c>
      <c r="D77" s="26">
        <f>SUM(D4:D76)</f>
        <v>0</v>
      </c>
      <c r="E77" s="297" t="s">
        <v>170</v>
      </c>
      <c r="F77" s="298"/>
    </row>
    <row r="80" spans="1:6" ht="26.25" customHeight="1" x14ac:dyDescent="0.25">
      <c r="C80" s="299" t="s">
        <v>37</v>
      </c>
      <c r="D80" s="300"/>
    </row>
    <row r="81" spans="3:4" x14ac:dyDescent="0.25">
      <c r="C81" s="299"/>
      <c r="D81" s="300"/>
    </row>
  </sheetData>
  <autoFilter ref="A2:D75" xr:uid="{5718F15A-7D18-4F06-8120-B065E25C393D}"/>
  <mergeCells count="7">
    <mergeCell ref="E77:F77"/>
    <mergeCell ref="C80:D81"/>
    <mergeCell ref="A1:D1"/>
    <mergeCell ref="A2:A3"/>
    <mergeCell ref="C2:C3"/>
    <mergeCell ref="B2:B3"/>
    <mergeCell ref="D2:D3"/>
  </mergeCells>
  <conditionalFormatting sqref="E77:F77">
    <cfRule type="containsText" dxfId="1" priority="1" operator="containsText" text="Matches">
      <formula>NOT(ISERROR(SEARCH("Matches",E77)))</formula>
    </cfRule>
    <cfRule type="containsText" dxfId="0" priority="7" operator="containsText" text="Does not">
      <formula>NOT(ISERROR(SEARCH("Does not",E77)))</formula>
    </cfRule>
  </conditionalFormatting>
  <dataValidations count="1">
    <dataValidation type="custom" allowBlank="1" showInputMessage="1" showErrorMessage="1" error="The amount must be a number" sqref="D4:D76" xr:uid="{C84148E4-0A8B-41B5-8A3D-879A66234E3C}">
      <formula1>+ISNUMBER(D4)</formula1>
    </dataValidation>
  </dataValidations>
  <hyperlinks>
    <hyperlink ref="C80:C81" location="Breakdown!A15" display="Click here to go back to main form" xr:uid="{3267F89F-0E6F-45A5-8F80-AB4802E006E9}"/>
    <hyperlink ref="C80:D81" location="'Travel Claim Form'!A1" display="Click here to go back to main form" xr:uid="{69F28F4E-8E60-41D3-889E-653998E79BD2}"/>
  </hyperlinks>
  <pageMargins left="0.11811023622047244" right="0.11811023622047244" top="0.74803149606299213" bottom="0.74803149606299213" header="0.11811023622047244" footer="0.31496062992125984"/>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C5B26-AEF5-4BF5-A1B0-B2A48E104F14}">
  <sheetPr codeName="Sheet7"/>
  <dimension ref="B2:S54"/>
  <sheetViews>
    <sheetView workbookViewId="0">
      <selection activeCell="A12" sqref="A12"/>
    </sheetView>
  </sheetViews>
  <sheetFormatPr defaultRowHeight="15" x14ac:dyDescent="0.25"/>
  <cols>
    <col min="3" max="3" width="12.140625" customWidth="1"/>
    <col min="4" max="4" width="11.42578125" bestFit="1" customWidth="1"/>
    <col min="5" max="5" width="14.140625" customWidth="1"/>
    <col min="9" max="9" width="15.5703125" bestFit="1" customWidth="1"/>
    <col min="10" max="10" width="6.7109375" bestFit="1" customWidth="1"/>
    <col min="11" max="11" width="9.7109375" bestFit="1" customWidth="1"/>
    <col min="12" max="12" width="11.140625" bestFit="1" customWidth="1"/>
    <col min="19" max="19" width="32.85546875" bestFit="1" customWidth="1"/>
  </cols>
  <sheetData>
    <row r="2" spans="2:19" x14ac:dyDescent="0.25">
      <c r="J2" s="310" t="s">
        <v>65</v>
      </c>
      <c r="K2" s="310"/>
      <c r="L2" s="310"/>
      <c r="M2" s="310"/>
    </row>
    <row r="3" spans="2:19" ht="60" x14ac:dyDescent="0.25">
      <c r="C3" s="2" t="s">
        <v>136</v>
      </c>
      <c r="D3" s="2" t="s">
        <v>137</v>
      </c>
      <c r="E3" s="2" t="s">
        <v>138</v>
      </c>
      <c r="J3">
        <v>0</v>
      </c>
      <c r="K3">
        <v>1201</v>
      </c>
      <c r="L3">
        <v>1501</v>
      </c>
      <c r="N3" t="s">
        <v>73</v>
      </c>
      <c r="O3">
        <v>1200</v>
      </c>
    </row>
    <row r="4" spans="2:19" x14ac:dyDescent="0.25">
      <c r="B4">
        <v>82212</v>
      </c>
      <c r="C4">
        <v>82211</v>
      </c>
      <c r="D4">
        <v>82213</v>
      </c>
      <c r="E4">
        <v>82214</v>
      </c>
      <c r="J4" t="s">
        <v>66</v>
      </c>
      <c r="K4" t="s">
        <v>67</v>
      </c>
      <c r="L4" t="s">
        <v>68</v>
      </c>
      <c r="N4" t="s">
        <v>74</v>
      </c>
      <c r="O4">
        <v>650</v>
      </c>
    </row>
    <row r="5" spans="2:19" x14ac:dyDescent="0.25">
      <c r="B5">
        <v>92212</v>
      </c>
      <c r="C5">
        <v>92211</v>
      </c>
      <c r="D5">
        <v>92213</v>
      </c>
      <c r="E5">
        <v>92214</v>
      </c>
      <c r="H5">
        <v>0</v>
      </c>
      <c r="I5" s="1" t="s">
        <v>69</v>
      </c>
      <c r="J5">
        <v>41.8</v>
      </c>
      <c r="K5">
        <v>43.4</v>
      </c>
      <c r="L5">
        <v>51.82</v>
      </c>
      <c r="O5" t="b">
        <f>+AND(_xlfn.XLOOKUP(O3,$J$3:$L$3,$J$5:$L$8,,-1),(_xlfn.XLOOKUP($O$4,$H$5:$H$8,$J$5:$L$8,,-1)))</f>
        <v>1</v>
      </c>
      <c r="S5" t="s">
        <v>77</v>
      </c>
    </row>
    <row r="6" spans="2:19" x14ac:dyDescent="0.25">
      <c r="H6">
        <v>1501</v>
      </c>
      <c r="I6" s="1" t="s">
        <v>70</v>
      </c>
      <c r="J6">
        <v>72.64</v>
      </c>
      <c r="K6">
        <v>79.180000000000007</v>
      </c>
      <c r="L6">
        <v>80.63</v>
      </c>
      <c r="S6" t="s">
        <v>78</v>
      </c>
    </row>
    <row r="7" spans="2:19" x14ac:dyDescent="0.25">
      <c r="H7">
        <v>5501</v>
      </c>
      <c r="I7" s="1" t="s">
        <v>71</v>
      </c>
      <c r="J7">
        <v>31.78</v>
      </c>
      <c r="K7">
        <v>31.79</v>
      </c>
      <c r="L7">
        <v>39.22</v>
      </c>
      <c r="P7">
        <f>INDEX(J5:L8, MATCH(O4, H5:H8, 1), MATCH(O3, J3:L3, 1))</f>
        <v>41.8</v>
      </c>
      <c r="S7" t="s">
        <v>79</v>
      </c>
    </row>
    <row r="8" spans="2:19" x14ac:dyDescent="0.25">
      <c r="H8">
        <v>25001</v>
      </c>
      <c r="I8" s="1" t="s">
        <v>72</v>
      </c>
      <c r="J8">
        <v>20.56</v>
      </c>
      <c r="K8">
        <v>23.85</v>
      </c>
      <c r="L8">
        <v>25.87</v>
      </c>
      <c r="S8" t="s">
        <v>80</v>
      </c>
    </row>
    <row r="9" spans="2:19" x14ac:dyDescent="0.25">
      <c r="S9" t="s">
        <v>81</v>
      </c>
    </row>
    <row r="10" spans="2:19" x14ac:dyDescent="0.25">
      <c r="S10" t="s">
        <v>82</v>
      </c>
    </row>
    <row r="11" spans="2:19" x14ac:dyDescent="0.25">
      <c r="S11" t="s">
        <v>83</v>
      </c>
    </row>
    <row r="12" spans="2:19" x14ac:dyDescent="0.25">
      <c r="G12" t="s">
        <v>166</v>
      </c>
      <c r="S12" t="s">
        <v>84</v>
      </c>
    </row>
    <row r="13" spans="2:19" x14ac:dyDescent="0.25">
      <c r="S13" t="s">
        <v>85</v>
      </c>
    </row>
    <row r="14" spans="2:19" x14ac:dyDescent="0.25">
      <c r="S14" t="s">
        <v>86</v>
      </c>
    </row>
    <row r="15" spans="2:19" x14ac:dyDescent="0.25">
      <c r="S15" t="s">
        <v>87</v>
      </c>
    </row>
    <row r="16" spans="2:19" x14ac:dyDescent="0.25">
      <c r="S16" t="s">
        <v>88</v>
      </c>
    </row>
    <row r="17" spans="19:19" x14ac:dyDescent="0.25">
      <c r="S17" t="s">
        <v>89</v>
      </c>
    </row>
    <row r="18" spans="19:19" x14ac:dyDescent="0.25">
      <c r="S18" t="s">
        <v>90</v>
      </c>
    </row>
    <row r="19" spans="19:19" x14ac:dyDescent="0.25">
      <c r="S19" t="s">
        <v>91</v>
      </c>
    </row>
    <row r="20" spans="19:19" x14ac:dyDescent="0.25">
      <c r="S20" t="s">
        <v>92</v>
      </c>
    </row>
    <row r="21" spans="19:19" x14ac:dyDescent="0.25">
      <c r="S21" t="s">
        <v>93</v>
      </c>
    </row>
    <row r="22" spans="19:19" x14ac:dyDescent="0.25">
      <c r="S22" t="s">
        <v>94</v>
      </c>
    </row>
    <row r="23" spans="19:19" x14ac:dyDescent="0.25">
      <c r="S23" t="s">
        <v>95</v>
      </c>
    </row>
    <row r="24" spans="19:19" x14ac:dyDescent="0.25">
      <c r="S24" t="s">
        <v>96</v>
      </c>
    </row>
    <row r="25" spans="19:19" x14ac:dyDescent="0.25">
      <c r="S25" t="s">
        <v>97</v>
      </c>
    </row>
    <row r="26" spans="19:19" x14ac:dyDescent="0.25">
      <c r="S26" t="s">
        <v>98</v>
      </c>
    </row>
    <row r="27" spans="19:19" x14ac:dyDescent="0.25">
      <c r="S27" t="s">
        <v>99</v>
      </c>
    </row>
    <row r="28" spans="19:19" x14ac:dyDescent="0.25">
      <c r="S28" t="s">
        <v>100</v>
      </c>
    </row>
    <row r="29" spans="19:19" x14ac:dyDescent="0.25">
      <c r="S29" t="s">
        <v>101</v>
      </c>
    </row>
    <row r="30" spans="19:19" x14ac:dyDescent="0.25">
      <c r="S30" t="s">
        <v>102</v>
      </c>
    </row>
    <row r="31" spans="19:19" x14ac:dyDescent="0.25">
      <c r="S31" t="s">
        <v>103</v>
      </c>
    </row>
    <row r="32" spans="19:19" x14ac:dyDescent="0.25">
      <c r="S32" t="s">
        <v>104</v>
      </c>
    </row>
    <row r="33" spans="19:19" x14ac:dyDescent="0.25">
      <c r="S33" t="s">
        <v>105</v>
      </c>
    </row>
    <row r="34" spans="19:19" x14ac:dyDescent="0.25">
      <c r="S34" t="s">
        <v>106</v>
      </c>
    </row>
    <row r="35" spans="19:19" x14ac:dyDescent="0.25">
      <c r="S35" t="s">
        <v>107</v>
      </c>
    </row>
    <row r="36" spans="19:19" x14ac:dyDescent="0.25">
      <c r="S36" t="s">
        <v>108</v>
      </c>
    </row>
    <row r="37" spans="19:19" x14ac:dyDescent="0.25">
      <c r="S37" t="s">
        <v>109</v>
      </c>
    </row>
    <row r="38" spans="19:19" x14ac:dyDescent="0.25">
      <c r="S38" t="s">
        <v>110</v>
      </c>
    </row>
    <row r="39" spans="19:19" x14ac:dyDescent="0.25">
      <c r="S39" t="s">
        <v>111</v>
      </c>
    </row>
    <row r="40" spans="19:19" x14ac:dyDescent="0.25">
      <c r="S40" t="s">
        <v>112</v>
      </c>
    </row>
    <row r="41" spans="19:19" x14ac:dyDescent="0.25">
      <c r="S41" t="s">
        <v>113</v>
      </c>
    </row>
    <row r="42" spans="19:19" x14ac:dyDescent="0.25">
      <c r="S42" t="s">
        <v>114</v>
      </c>
    </row>
    <row r="43" spans="19:19" x14ac:dyDescent="0.25">
      <c r="S43" t="s">
        <v>115</v>
      </c>
    </row>
    <row r="44" spans="19:19" x14ac:dyDescent="0.25">
      <c r="S44" t="s">
        <v>116</v>
      </c>
    </row>
    <row r="45" spans="19:19" x14ac:dyDescent="0.25">
      <c r="S45" t="s">
        <v>117</v>
      </c>
    </row>
    <row r="46" spans="19:19" x14ac:dyDescent="0.25">
      <c r="S46" t="s">
        <v>118</v>
      </c>
    </row>
    <row r="47" spans="19:19" x14ac:dyDescent="0.25">
      <c r="S47" t="s">
        <v>119</v>
      </c>
    </row>
    <row r="48" spans="19:19" x14ac:dyDescent="0.25">
      <c r="S48" t="s">
        <v>120</v>
      </c>
    </row>
    <row r="49" spans="19:19" x14ac:dyDescent="0.25">
      <c r="S49" t="s">
        <v>121</v>
      </c>
    </row>
    <row r="50" spans="19:19" x14ac:dyDescent="0.25">
      <c r="S50" t="s">
        <v>122</v>
      </c>
    </row>
    <row r="51" spans="19:19" x14ac:dyDescent="0.25">
      <c r="S51" t="s">
        <v>123</v>
      </c>
    </row>
    <row r="52" spans="19:19" x14ac:dyDescent="0.25">
      <c r="S52" t="s">
        <v>124</v>
      </c>
    </row>
    <row r="53" spans="19:19" x14ac:dyDescent="0.25">
      <c r="S53" t="s">
        <v>125</v>
      </c>
    </row>
    <row r="54" spans="19:19" x14ac:dyDescent="0.25">
      <c r="S54" t="s">
        <v>126</v>
      </c>
    </row>
  </sheetData>
  <mergeCells count="1">
    <mergeCell ref="J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Travel Claim Form</vt:lpstr>
      <vt:lpstr>Travel Vouched(attach receipts)</vt:lpstr>
      <vt:lpstr>Travel Unvouched - Mileage</vt:lpstr>
      <vt:lpstr>Subsistence Vouched</vt:lpstr>
      <vt:lpstr>Subsistence Unvouched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McGann</dc:creator>
  <cp:lastModifiedBy>Hersh Yadav</cp:lastModifiedBy>
  <cp:lastPrinted>2024-04-30T14:01:53Z</cp:lastPrinted>
  <dcterms:created xsi:type="dcterms:W3CDTF">2024-02-06T10:55:34Z</dcterms:created>
  <dcterms:modified xsi:type="dcterms:W3CDTF">2024-04-30T14:13:12Z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